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2 Oct" sheetId="1" r:id="rId1"/>
    <sheet name="Sheet2" sheetId="2" r:id="rId2"/>
  </sheets>
  <externalReferences>
    <externalReference r:id="rId3"/>
  </externalReferences>
  <calcPr calcId="125725" refMode="R1C1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<sst xmlns="http://schemas.openxmlformats.org/spreadsheetml/2006/main" count="166" uniqueCount="155">
  <si>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</si>
  <si>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</si>
  <si>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</si>
  <si>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</si>
  <si>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</si>
  <si>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</si>
  <si>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</si>
  <si>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</si>
  <si>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</si>
  <si>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</si>
  <si>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</si>
  <si>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</si>
  <si>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</si>
  <si>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</si>
  <si>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</si>
  <si>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</si>
  <si>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</si>
  <si>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</si>
  <si>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</si>
  <si>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</si>
  <si>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</si>
  <si>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</si>
  <si>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</si>
  <si>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</si>
  <si>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</si>
  <si>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</si>
  <si>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</si>
  <si>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</si>
  <si>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</si>
  <si>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</si>
  <si>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</si>
  <si>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</si>
  <si>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</si>
  <si>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</si>
  <si>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</si>
  <si>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</si>
  <si>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</si>
  <si>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</si>
  <si>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</si>
  <si>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</si>
  <si>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</si>
  <si>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</si>
  <si>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</si>
  <si>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</si>
  <si>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</si>
  <si>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</si>
  <si>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</si>
  <si>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</si>
  <si>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</si>
  <si>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</si>
  <si>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</si>
  <si>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</si>
  <si>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</si>
  <si>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</si>
  <si>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</si>
  <si>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</si>
  <si>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</si>
  <si>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</si>
  <si>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</si>
  <si>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</si>
  <si>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</si>
  <si>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</si>
  <si>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</si>
  <si>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</si>
  <si>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</si>
  <si>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</si>
  <si>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</si>
  <si>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</si>
  <si>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</si>
  <si>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</si>
  <si>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</si>
  <si>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</si>
  <si>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</si>
  <si>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</si>
  <si>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</si>
  <si>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</si>
  <si>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</si>
  <si>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</si>
  <si>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</si>
  <si>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</si>
  <si>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</si>
  <si>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</si>
  <si>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</si>
  <si>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</si>
  <si>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</si>
  <si>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</si>
  <si>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</si>
  <si>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</si>
  <si>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</si>
  <si>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</si>
  <si>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</si>
  <si>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</si>
  <si>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</si>
  <si>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</si>
  <si>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</si>
  <si>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</si>
  <si>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</si>
  <si>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</si>
  <si>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</si>
  <si>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</si>
  <si>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</si>
  <si>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</si>
  <si>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</si>
  <si>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</si>
  <si>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</si>
  <si>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</si>
  <si>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</si>
  <si>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</si>
  <si>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</si>
  <si>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</si>
  <si>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</si>
  <si>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</si>
  <si>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</si>
  <si>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</si>
  <si>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</si>
  <si>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</si>
  <si>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</si>
  <si>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</si>
  <si>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</si>
  <si>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</si>
  <si>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</si>
  <si>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</si>
  <si>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</si>
  <si>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</si>
  <si>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</si>
  <si>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</si>
  <si>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</si>
  <si>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</si>
  <si>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</si>
  <si>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</si>
  <si>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</si>
  <si>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</si>
  <si>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</si>
  <si>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</si>
  <si>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</si>
  <si>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</si>
  <si>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</si>
  <si>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</si>
  <si>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</si>
  <si>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</si>
  <si>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</si>
  <si>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</si>
  <si>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</si>
  <si>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</si>
  <si>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</si>
  <si>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</si>
  <si>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</si>
  <si>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</si>
  <si>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</si>
  <si>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</si>
  <si>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</si>
  <si>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</si>
  <si>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</si>
  <si>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</si>
  <si>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2nd Oct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</si>
</sst>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9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177" fontId="8" fillId="0" borderId="0" xfId="0" applyNumberFormat="1" applyFont="1" applyFill="1" applyBorder="1" applyAlignment="1">
      <alignment horizontal="left" vertical="top"/>
    </xf>
    <xf numFmtId="178" fontId="8" fillId="0" borderId="0" xfId="0" applyNumberFormat="1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99.07</v>
          </cell>
        </row>
        <row r="6">
          <cell r="B6" t="str">
            <v>GBP (イギリスポンド)</v>
          </cell>
          <cell r="C6">
            <v>162.56</v>
          </cell>
        </row>
        <row r="7">
          <cell r="B7" t="str">
            <v>CAD (カナダドル)</v>
          </cell>
          <cell r="C7">
            <v>96.45</v>
          </cell>
        </row>
        <row r="8">
          <cell r="B8" t="str">
            <v>CHF (スイスフラン)</v>
          </cell>
          <cell r="C8">
            <v>108.99</v>
          </cell>
        </row>
        <row r="9">
          <cell r="B9" t="str">
            <v>SEK (スウェーデン・クローネ)</v>
          </cell>
          <cell r="C9">
            <v>15.8</v>
          </cell>
        </row>
        <row r="10">
          <cell r="B10" t="str">
            <v>EUR (ユーロ)</v>
          </cell>
          <cell r="C10">
            <v>133.97999999999999</v>
          </cell>
        </row>
        <row r="11">
          <cell r="B11" t="str">
            <v>DKK (デンマーク・クローネ)</v>
          </cell>
          <cell r="C11">
            <v>18.059999999999999</v>
          </cell>
        </row>
        <row r="12">
          <cell r="B12" t="str">
            <v>IDR(インドネシア・ルピア)（*）</v>
          </cell>
          <cell r="C12">
            <v>0.97</v>
          </cell>
        </row>
        <row r="13">
          <cell r="B13" t="str">
            <v>NOK (ノルウェー・クローネ)</v>
          </cell>
          <cell r="C13">
            <v>16.64</v>
          </cell>
        </row>
        <row r="14">
          <cell r="B14" t="str">
            <v>PKR (パキスタン・ルピー)</v>
          </cell>
          <cell r="C14">
            <v>1.08</v>
          </cell>
        </row>
        <row r="15">
          <cell r="B15" t="str">
            <v>PHP (フィリピン・ペソ)</v>
          </cell>
          <cell r="C15">
            <v>2.42</v>
          </cell>
        </row>
        <row r="16">
          <cell r="B16" t="str">
            <v>QAR (カタール・リアル)</v>
          </cell>
          <cell r="C16">
            <v>27.67</v>
          </cell>
        </row>
        <row r="17">
          <cell r="B17" t="str">
            <v>THB (タイ・バーツ)</v>
          </cell>
          <cell r="C17">
            <v>3.22</v>
          </cell>
        </row>
        <row r="18">
          <cell r="B18" t="str">
            <v>AED (ＵＡＥ・ディルハム)</v>
          </cell>
          <cell r="C18">
            <v>27.43</v>
          </cell>
        </row>
        <row r="19">
          <cell r="B19" t="str">
            <v>AUD (オーストラリアドル)</v>
          </cell>
          <cell r="C19">
            <v>94.14</v>
          </cell>
        </row>
        <row r="20">
          <cell r="B20" t="str">
            <v>HKD (香港ドル)</v>
          </cell>
          <cell r="C20">
            <v>13.08</v>
          </cell>
        </row>
        <row r="21">
          <cell r="B21" t="str">
            <v>INR (インド・ルピー)</v>
          </cell>
          <cell r="C21">
            <v>1.73</v>
          </cell>
        </row>
        <row r="22">
          <cell r="B22" t="str">
            <v>SAR (サウジアラビア・リアル)</v>
          </cell>
          <cell r="C22">
            <v>26.99</v>
          </cell>
        </row>
        <row r="23">
          <cell r="B23" t="str">
            <v>CNY (中国元)（*）</v>
          </cell>
          <cell r="C23">
            <v>16.34</v>
          </cell>
        </row>
        <row r="24">
          <cell r="B24" t="str">
            <v>KWD (クウェート・ディナール)</v>
          </cell>
          <cell r="C24">
            <v>355.64</v>
          </cell>
        </row>
        <row r="25">
          <cell r="B25" t="str">
            <v>KRW (韓国ウォン)（*）</v>
          </cell>
          <cell r="C25">
            <v>9.35</v>
          </cell>
        </row>
        <row r="26">
          <cell r="B26" t="str">
            <v>SGD (シンガポール・ドル)</v>
          </cell>
          <cell r="C26">
            <v>79.17</v>
          </cell>
        </row>
        <row r="27">
          <cell r="B27" t="str">
            <v>NZD (ニュージーランド・ドル)</v>
          </cell>
          <cell r="C27">
            <v>82.88</v>
          </cell>
        </row>
        <row r="28">
          <cell r="B28" t="str">
            <v>ZAR (南アフリカ・ランド)</v>
          </cell>
          <cell r="C28">
            <v>11.19</v>
          </cell>
        </row>
        <row r="29">
          <cell r="B29" t="str">
            <v>CZK (チェコ・コルナ)</v>
          </cell>
          <cell r="C29">
            <v>5.29</v>
          </cell>
        </row>
        <row r="30">
          <cell r="B30" t="str">
            <v>MXN (メキシコ・ペソ)</v>
          </cell>
          <cell r="C30">
            <v>8.4499999999999993</v>
          </cell>
        </row>
        <row r="31">
          <cell r="B31" t="str">
            <v>TRY (トルコ・リラ)</v>
          </cell>
          <cell r="C31">
            <v>51.33</v>
          </cell>
        </row>
        <row r="32">
          <cell r="B32" t="str">
            <v>RUB (ロシア・ルーブル)</v>
          </cell>
          <cell r="C32">
            <v>3.29</v>
          </cell>
        </row>
        <row r="33">
          <cell r="B33" t="str">
            <v>HUF (ハンガリー・フォリント)</v>
          </cell>
          <cell r="C33">
            <v>0.47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6"/>
  <sheetViews>
    <sheetView tabSelected="1" topLeftCell="B1" zoomScaleNormal="100" workbookViewId="0">
      <selection activeCell="G18" sqref="G18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41" t="s">
        <v>1</v>
      </c>
      <c r="C4" s="41" t="s">
        <v>148</v>
      </c>
      <c r="D4" s="42" t="s">
        <v>2</v>
      </c>
      <c r="E4" s="43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1"/>
      <c r="C5" s="41"/>
      <c r="D5" s="42"/>
      <c r="E5" s="43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1.0747</v>
      </c>
      <c r="G6" s="18">
        <v>6.1209000000000007</v>
      </c>
      <c r="H6" s="18">
        <v>0.74080000000000001</v>
      </c>
      <c r="I6" s="18">
        <v>7.7547000000000006</v>
      </c>
      <c r="J6" s="18">
        <v>97.91</v>
      </c>
      <c r="K6" s="18">
        <v>0.61980000000000002</v>
      </c>
    </row>
    <row r="7" spans="1:18">
      <c r="A7" s="10">
        <v>1</v>
      </c>
      <c r="B7" s="16" t="s">
        <v>18</v>
      </c>
      <c r="C7" s="16" t="s">
        <v>10</v>
      </c>
      <c r="D7" s="19">
        <v>1.07301</v>
      </c>
      <c r="E7" s="19">
        <v>0.93178000000000005</v>
      </c>
      <c r="F7" s="17">
        <v>1</v>
      </c>
      <c r="G7" s="19">
        <v>5.7236399999999996</v>
      </c>
      <c r="H7" s="19">
        <v>0.68976000000000004</v>
      </c>
      <c r="I7" s="19">
        <v>7.2253499999999997</v>
      </c>
      <c r="J7" s="19">
        <v>91.24</v>
      </c>
      <c r="K7" s="19">
        <v>0.57642000000000004</v>
      </c>
    </row>
    <row r="8" spans="1:18">
      <c r="A8" s="10">
        <v>2</v>
      </c>
      <c r="B8" s="16" t="s">
        <v>19</v>
      </c>
      <c r="C8" s="16" t="s">
        <v>11</v>
      </c>
      <c r="D8" s="19">
        <v>6.1479999999999997</v>
      </c>
      <c r="E8" s="19">
        <v>0.16265452179570594</v>
      </c>
      <c r="F8" s="19">
        <v>0.1751804358489244</v>
      </c>
      <c r="G8" s="17">
        <v>1</v>
      </c>
      <c r="H8" s="19">
        <v>0.12050660978754686</v>
      </c>
      <c r="I8" s="19">
        <v>1.2611930886618741</v>
      </c>
      <c r="J8" s="19">
        <v>15.925341996719379</v>
      </c>
      <c r="K8" s="19">
        <v>0.10060868252930227</v>
      </c>
    </row>
    <row r="9" spans="1:18">
      <c r="A9" s="10">
        <v>3</v>
      </c>
      <c r="B9" s="16" t="s">
        <v>20</v>
      </c>
      <c r="C9" s="16" t="s">
        <v>12</v>
      </c>
      <c r="D9" s="19">
        <v>0.74046649389115138</v>
      </c>
      <c r="E9" s="19">
        <v>1.3505</v>
      </c>
      <c r="F9" s="19">
        <v>1.4486000000000001</v>
      </c>
      <c r="G9" s="19">
        <v>8.2645</v>
      </c>
      <c r="H9" s="17">
        <v>1</v>
      </c>
      <c r="I9" s="19">
        <v>10.472200000000001</v>
      </c>
      <c r="J9" s="19">
        <v>131.78</v>
      </c>
      <c r="K9" s="19">
        <v>0.83604999999999996</v>
      </c>
    </row>
    <row r="10" spans="1:18">
      <c r="A10" s="10">
        <v>4</v>
      </c>
      <c r="B10" s="16" t="s">
        <v>21</v>
      </c>
      <c r="C10" s="16" t="s">
        <v>13</v>
      </c>
      <c r="D10" s="19">
        <v>7.7652000000000001</v>
      </c>
      <c r="E10" s="19">
        <v>0.12877968371709678</v>
      </c>
      <c r="F10" s="19">
        <v>0.13646213721540823</v>
      </c>
      <c r="G10" s="19">
        <v>0.78376048279645738</v>
      </c>
      <c r="H10" s="19">
        <v>9.4940434371475327E-2</v>
      </c>
      <c r="I10" s="17">
        <v>1</v>
      </c>
      <c r="J10" s="19">
        <v>12.564392511622064</v>
      </c>
      <c r="K10" s="19">
        <v>7.921294022591531E-2</v>
      </c>
    </row>
    <row r="11" spans="1:18">
      <c r="A11" s="10">
        <v>5</v>
      </c>
      <c r="B11" s="44" t="s">
        <v>22</v>
      </c>
      <c r="C11" s="44" t="s">
        <v>14</v>
      </c>
      <c r="D11" s="45">
        <f>VLOOKUP("USD (米ドル)",[1]Sheet1!$B$5:$C$33,2,0)</f>
        <v>99.07</v>
      </c>
      <c r="E11" s="45">
        <f>1/D11</f>
        <v>1.009387301907742E-2</v>
      </c>
      <c r="F11" s="45">
        <f>1/VLOOKUP("AUD (オーストラリアドル)",[1]Sheet1!$B$5:$C$33,2,0)</f>
        <v>1.0622477161674103E-2</v>
      </c>
      <c r="G11" s="45">
        <f>1/VLOOKUP("CNY (中国元)（*）",[1]Sheet1!$B$5:$C$33,2,0)</f>
        <v>6.1199510403916767E-2</v>
      </c>
      <c r="H11" s="45">
        <f>1/VLOOKUP("EUR (ユーロ)",[1]Sheet1!$B$5:$C$33,2,0)</f>
        <v>7.4638005672488439E-3</v>
      </c>
      <c r="I11" s="45">
        <f>1/VLOOKUP("HKD (香港ドル)",[1]Sheet1!$B$5:$C$33,2,0)</f>
        <v>7.64525993883792E-2</v>
      </c>
      <c r="J11" s="46">
        <v>1</v>
      </c>
      <c r="K11" s="45">
        <f>1/VLOOKUP("GBP (イギリスポンド)",[1]Sheet1!$B$5:$C$33,2,0)</f>
        <v>6.1515748031496058E-3</v>
      </c>
    </row>
    <row r="12" spans="1:18">
      <c r="A12" s="10">
        <v>6</v>
      </c>
      <c r="B12" s="16" t="s">
        <v>23</v>
      </c>
      <c r="C12" s="16" t="s">
        <v>15</v>
      </c>
      <c r="D12" s="19">
        <v>0.61751265900950969</v>
      </c>
      <c r="E12" s="19">
        <v>1.6194</v>
      </c>
      <c r="F12" s="19">
        <v>1.7318</v>
      </c>
      <c r="G12" s="19">
        <v>9.9107000000000003</v>
      </c>
      <c r="H12" s="19">
        <v>1.1963999999999999</v>
      </c>
      <c r="I12" s="19">
        <v>12.5586</v>
      </c>
      <c r="J12" s="19">
        <v>158.8955</v>
      </c>
      <c r="K12" s="17">
        <v>1</v>
      </c>
      <c r="L12" s="40"/>
    </row>
    <row r="13" spans="1:18">
      <c r="A13" s="10">
        <v>7</v>
      </c>
      <c r="B13" s="20" t="s">
        <v>89</v>
      </c>
      <c r="C13" s="20" t="s">
        <v>90</v>
      </c>
      <c r="D13" s="21">
        <v>78.19</v>
      </c>
      <c r="E13" s="21">
        <v>1.278935925310142E-2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1.0314000000000001</v>
      </c>
      <c r="E14" s="25">
        <v>0.9698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5.5224000000000002</v>
      </c>
      <c r="E15" s="25">
        <v>0.18108068955526582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63.39</v>
      </c>
      <c r="E16" s="25">
        <v>1.5775358889414733E-2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11800</v>
      </c>
      <c r="E17" s="25">
        <v>8.4745762711864412E-5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3.266</v>
      </c>
      <c r="E18" s="25">
        <v>0.30647000000000002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1.2065600000000001</v>
      </c>
      <c r="E19" s="25">
        <v>0.82850000000000001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106.25</v>
      </c>
      <c r="E20" s="25">
        <v>9.4117647058823521E-3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43.8</v>
      </c>
      <c r="E21" s="25">
        <v>2.2831050228310504E-2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3.1312799999999998</v>
      </c>
      <c r="E22" s="25">
        <v>0.31935821772565853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32.482999999999997</v>
      </c>
      <c r="E23" s="25">
        <v>3.0785333866945791E-2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1.2565</v>
      </c>
      <c r="E24" s="25">
        <v>0.79586152009550337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1085.7</v>
      </c>
      <c r="E25" s="25">
        <v>9.2106475085198484E-4</v>
      </c>
      <c r="F25" s="39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133.65</v>
      </c>
      <c r="E26" s="25">
        <v>7.4822297044519264E-3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6.41059</v>
      </c>
      <c r="E27" s="25">
        <v>0.15599188218245122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0.90522000000000002</v>
      </c>
      <c r="E28" s="25">
        <v>1.104703828903471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29.702000000000002</v>
      </c>
      <c r="E29" s="25">
        <v>3.3667766480371689E-2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31.36</v>
      </c>
      <c r="E30" s="21">
        <v>3.1887755102040817E-2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2.0370200000000001</v>
      </c>
      <c r="E31" s="25">
        <v>0.49091319672855444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21140</v>
      </c>
      <c r="E33" s="25">
        <v>4.7303689687795648E-5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2.6525200000000004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1.2567000000000002</v>
      </c>
      <c r="E35" s="25">
        <v>0.7956700000000001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1.4481999999999999</v>
      </c>
      <c r="E36" s="25">
        <v>0.69051236017124706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1910</v>
      </c>
      <c r="E37" s="25">
        <v>5.2440000000000006E-4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6.8917999999999999</v>
      </c>
      <c r="E38" s="25">
        <v>0.14510000000000001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1166</v>
      </c>
      <c r="E39" s="25">
        <v>8.5910000000000001E-4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3.5401000000000002</v>
      </c>
      <c r="E40" s="25">
        <v>0.282638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0.70900000000000007</v>
      </c>
      <c r="E41" s="25">
        <v>1.4124289999999999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0.28333000000000003</v>
      </c>
      <c r="E42" s="25">
        <v>3.5344000000000002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0.52100000000000002</v>
      </c>
      <c r="E43" s="25">
        <v>1.9193857965451055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7.9950000000000001</v>
      </c>
      <c r="E45" s="25">
        <v>0.125329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13.202500000000001</v>
      </c>
      <c r="E46" s="25">
        <v>7.5770999999999991E-2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6.0081499999999997</v>
      </c>
      <c r="E47" s="25">
        <v>0.16644058487221525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0.38503000000000004</v>
      </c>
      <c r="E48" s="25">
        <v>2.5974700000000004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3.6415000000000002</v>
      </c>
      <c r="E49" s="25">
        <v>0.27465000000000001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3.30396</v>
      </c>
      <c r="E50" s="25">
        <v>0.30266710250729428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3.7502</v>
      </c>
      <c r="E51" s="25">
        <v>0.26666000000000001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8.1929999999999996</v>
      </c>
      <c r="E52" s="25">
        <v>0.122137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215.5</v>
      </c>
      <c r="E53" s="25">
        <v>4.6569999999999997E-3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C4A6DC41-4D18-405A-9DCB-E1BAC5360841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Oct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2013-10-02T02:10:20Z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27500</vt:r8>
  </property>
</Properties>
</file>