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4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<sst xmlns="http://schemas.openxmlformats.org/spreadsheetml/2006/main" count="166" uniqueCount="155">
  <si>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</si>
  <si>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</si>
  <si>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</si>
  <si>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</si>
  <si>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</si>
  <si>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</si>
  <si>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</si>
  <si>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</si>
  <si>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</si>
  <si>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</si>
  <si>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</si>
  <si>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</si>
  <si>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</si>
  <si>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</si>
  <si>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</si>
  <si>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</si>
  <si>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</si>
  <si>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</si>
  <si>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</si>
  <si>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</si>
  <si>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</si>
  <si>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</si>
  <si>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</si>
  <si>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</si>
  <si>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</si>
  <si>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</si>
  <si>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</si>
  <si>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</si>
  <si>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</si>
  <si>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</si>
  <si>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</si>
  <si>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</si>
  <si>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</si>
  <si>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</si>
  <si>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</si>
  <si>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</si>
  <si>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</si>
  <si>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</si>
  <si>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</si>
  <si>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</si>
  <si>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</si>
  <si>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</si>
  <si>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</si>
  <si>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</si>
  <si>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</si>
  <si>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</si>
  <si>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</si>
  <si>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</si>
  <si>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</si>
  <si>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</si>
  <si>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</si>
  <si>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</si>
  <si>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</si>
  <si>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</si>
  <si>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</si>
  <si>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</si>
  <si>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</si>
  <si>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</si>
  <si>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</si>
  <si>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</si>
  <si>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</si>
  <si>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</si>
  <si>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</si>
  <si>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</si>
  <si>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</si>
  <si>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</si>
  <si>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</si>
  <si>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</si>
  <si>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</si>
  <si>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</si>
  <si>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</si>
  <si>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</si>
  <si>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</si>
  <si>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</si>
  <si>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</si>
  <si>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</si>
  <si>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</si>
  <si>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</si>
  <si>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</si>
  <si>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</si>
  <si>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</si>
  <si>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</si>
  <si>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</si>
  <si>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</si>
  <si>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</si>
  <si>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</si>
  <si>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</si>
  <si>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</si>
  <si>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</si>
  <si>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</si>
  <si>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</si>
  <si>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</si>
  <si>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</si>
  <si>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</si>
  <si>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</si>
  <si>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</si>
  <si>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</si>
  <si>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</si>
  <si>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</si>
  <si>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</si>
  <si>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</si>
  <si>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</si>
  <si>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</si>
  <si>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</si>
  <si>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</si>
  <si>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</si>
  <si>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</si>
  <si>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</si>
  <si>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</si>
  <si>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</si>
  <si>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</si>
  <si>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</si>
  <si>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</si>
  <si>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</si>
  <si>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</si>
  <si>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</si>
  <si>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</si>
  <si>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</si>
  <si>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</si>
  <si>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</si>
  <si>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</si>
  <si>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</si>
  <si>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</si>
  <si>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</si>
  <si>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</si>
  <si>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</si>
  <si>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</si>
  <si>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</si>
  <si>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</si>
  <si>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</si>
  <si>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</si>
  <si>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</si>
  <si>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</si>
  <si>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</si>
  <si>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</si>
  <si>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</si>
  <si>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</si>
  <si>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</si>
  <si>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</si>
  <si>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</si>
  <si>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</si>
  <si>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</si>
  <si>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</si>
  <si>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</si>
  <si>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</si>
  <si>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</si>
  <si>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</si>
  <si>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</si>
  <si>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</si>
  <si>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</si>
  <si>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</si>
  <si>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</si>
  <si>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</si>
  <si>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</si>
  <si>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4th March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</si>
</sst>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94.65</v>
          </cell>
        </row>
        <row r="6">
          <cell r="B6" t="str">
            <v>GBP (イギリスポンド)</v>
          </cell>
          <cell r="C6">
            <v>144.77000000000001</v>
          </cell>
        </row>
        <row r="7">
          <cell r="B7" t="str">
            <v>CAD (カナダドル)</v>
          </cell>
          <cell r="C7">
            <v>92.65</v>
          </cell>
        </row>
        <row r="8">
          <cell r="B8" t="str">
            <v>CHF (スイスフラン)</v>
          </cell>
          <cell r="C8">
            <v>100.25</v>
          </cell>
        </row>
        <row r="9">
          <cell r="B9" t="str">
            <v>SEK (スウェーデン・クローネ)</v>
          </cell>
          <cell r="C9">
            <v>14.94</v>
          </cell>
        </row>
        <row r="10">
          <cell r="B10" t="str">
            <v>EUR (ユーロ)</v>
          </cell>
          <cell r="C10">
            <v>123.32</v>
          </cell>
        </row>
        <row r="11">
          <cell r="B11" t="str">
            <v>DKK (デンマーク・クローネ)</v>
          </cell>
          <cell r="C11">
            <v>16.64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16.579999999999998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2.46</v>
          </cell>
        </row>
        <row r="16">
          <cell r="B16" t="str">
            <v>QAR (カタール・リアル)</v>
          </cell>
          <cell r="C16">
            <v>26.46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26.15</v>
          </cell>
        </row>
        <row r="19">
          <cell r="B19" t="str">
            <v>AUD (オーストラリアドル)</v>
          </cell>
          <cell r="C19">
            <v>97.38</v>
          </cell>
        </row>
        <row r="20">
          <cell r="B20" t="str">
            <v>HKD (香港ドル)</v>
          </cell>
          <cell r="C20">
            <v>12.51</v>
          </cell>
        </row>
        <row r="21">
          <cell r="B21" t="str">
            <v>INR (インド・ルピー)</v>
          </cell>
          <cell r="C21">
            <v>1.87</v>
          </cell>
        </row>
        <row r="22">
          <cell r="B22" t="str">
            <v>SAR (サウジアラビア・リアル)</v>
          </cell>
          <cell r="C22">
            <v>25.81</v>
          </cell>
        </row>
        <row r="23">
          <cell r="B23" t="str">
            <v>CNY (中国元)（*）</v>
          </cell>
          <cell r="C23">
            <v>15.35</v>
          </cell>
        </row>
        <row r="24">
          <cell r="B24" t="str">
            <v>KWD (クウェート・ディナール)</v>
          </cell>
          <cell r="C24">
            <v>337.29</v>
          </cell>
        </row>
        <row r="25">
          <cell r="B25" t="str">
            <v>KRW (韓国ウォン)（*）</v>
          </cell>
          <cell r="C25">
            <v>8.7899999999999991</v>
          </cell>
        </row>
        <row r="26">
          <cell r="B26" t="str">
            <v>SGD (シンガポール・ドル)</v>
          </cell>
          <cell r="C26">
            <v>76.13</v>
          </cell>
        </row>
        <row r="27">
          <cell r="B27" t="str">
            <v>NZD (ニュージーランド・ドル)</v>
          </cell>
          <cell r="C27">
            <v>79.099999999999994</v>
          </cell>
        </row>
        <row r="28">
          <cell r="B28" t="str">
            <v>ZAR (南アフリカ・ランド)</v>
          </cell>
          <cell r="C28">
            <v>11.8</v>
          </cell>
        </row>
        <row r="29">
          <cell r="B29" t="str">
            <v>CZK (チェコ・コルナ)</v>
          </cell>
          <cell r="C29">
            <v>4.87</v>
          </cell>
        </row>
        <row r="30">
          <cell r="B30" t="str">
            <v>MXN (メキシコ・ペソ)</v>
          </cell>
          <cell r="C30">
            <v>8.34</v>
          </cell>
        </row>
        <row r="31">
          <cell r="B31" t="str">
            <v>TRY (トルコ・リラ)</v>
          </cell>
          <cell r="C31">
            <v>54.58</v>
          </cell>
        </row>
        <row r="32">
          <cell r="B32" t="str">
            <v>RUB (ロシア・ルーブル)</v>
          </cell>
          <cell r="C32">
            <v>3.31</v>
          </cell>
        </row>
        <row r="33">
          <cell r="B33" t="str">
            <v>HUF (ハンガリー・フォリント)</v>
          </cell>
          <cell r="C33">
            <v>0.43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H20" sqref="H20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0.97830000000000006</v>
      </c>
      <c r="G6" s="18">
        <v>6.2229000000000001</v>
      </c>
      <c r="H6" s="18">
        <v>0.76480000000000004</v>
      </c>
      <c r="I6" s="18">
        <v>7.7557</v>
      </c>
      <c r="J6" s="18">
        <v>92.600000000000009</v>
      </c>
      <c r="K6" s="18">
        <v>0.6593</v>
      </c>
    </row>
    <row r="7" spans="1:18">
      <c r="A7" s="10">
        <v>1</v>
      </c>
      <c r="B7" s="16" t="s">
        <v>18</v>
      </c>
      <c r="C7" s="16" t="s">
        <v>10</v>
      </c>
      <c r="D7" s="19">
        <v>0.97528999999999999</v>
      </c>
      <c r="E7" s="19">
        <v>1.0251600000000001</v>
      </c>
      <c r="F7" s="17">
        <v>1</v>
      </c>
      <c r="G7" s="19">
        <v>6.4358300000000002</v>
      </c>
      <c r="H7" s="19">
        <v>0.78132000000000001</v>
      </c>
      <c r="I7" s="19">
        <v>7.9512299999999998</v>
      </c>
      <c r="J7" s="19">
        <v>94.67</v>
      </c>
      <c r="K7" s="19">
        <v>0.67559000000000002</v>
      </c>
    </row>
    <row r="8" spans="1:18">
      <c r="A8" s="10">
        <v>2</v>
      </c>
      <c r="B8" s="16" t="s">
        <v>19</v>
      </c>
      <c r="C8" s="16" t="s">
        <v>11</v>
      </c>
      <c r="D8" s="19">
        <v>6.2797999999999998</v>
      </c>
      <c r="E8" s="19">
        <v>0.15924074015096024</v>
      </c>
      <c r="F8" s="19">
        <v>0.15589679632083561</v>
      </c>
      <c r="G8" s="17">
        <v>1</v>
      </c>
      <c r="H8" s="19">
        <v>0.12187838974271471</v>
      </c>
      <c r="I8" s="19">
        <v>1.2350253180190194</v>
      </c>
      <c r="J8" s="19">
        <v>14.812839769512212</v>
      </c>
      <c r="K8" s="19">
        <v>0.10498467223785328</v>
      </c>
    </row>
    <row r="9" spans="1:18">
      <c r="A9" s="10">
        <v>3</v>
      </c>
      <c r="B9" s="16" t="s">
        <v>20</v>
      </c>
      <c r="C9" s="16" t="s">
        <v>12</v>
      </c>
      <c r="D9" s="19">
        <v>0.76167263310229261</v>
      </c>
      <c r="E9" s="19">
        <v>1.3129</v>
      </c>
      <c r="F9" s="19">
        <v>1.2808999999999999</v>
      </c>
      <c r="G9" s="19">
        <v>8.1720000000000006</v>
      </c>
      <c r="H9" s="17">
        <v>1</v>
      </c>
      <c r="I9" s="19">
        <v>10.183</v>
      </c>
      <c r="J9" s="19">
        <v>121.07</v>
      </c>
      <c r="K9" s="19">
        <v>0.86299999999999999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7.7651000000000003</v>
      </c>
      <c r="E10" s="19">
        <v>0.12878134215914797</v>
      </c>
      <c r="F10" s="19">
        <v>0.12608209961998856</v>
      </c>
      <c r="G10" s="19">
        <v>0.79681274900398413</v>
      </c>
      <c r="H10" s="19">
        <v>9.8675576413379623E-2</v>
      </c>
      <c r="I10" s="17">
        <v>1</v>
      </c>
      <c r="J10" s="19">
        <v>11.936022917164001</v>
      </c>
      <c r="K10" s="19">
        <v>8.5505164511936516E-2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94.65</v>
      </c>
      <c r="E11" s="40">
        <f>1/D11</f>
        <v>1.0565240359218171E-2</v>
      </c>
      <c r="F11" s="40">
        <f>1/VLOOKUP("AUD (オーストラリアドル)",[1]Sheet1!$B$5:$C$33,2,0)</f>
        <v>1.0269049086054631E-2</v>
      </c>
      <c r="G11" s="40">
        <f>1/VLOOKUP("CNY (中国元)（*）",[1]Sheet1!$B$5:$C$33,2,0)</f>
        <v>6.5146579804560262E-2</v>
      </c>
      <c r="H11" s="40">
        <f>1/VLOOKUP("EUR (ユーロ)",[1]Sheet1!$B$5:$C$33,2,0)</f>
        <v>8.108984755108661E-3</v>
      </c>
      <c r="I11" s="40">
        <f>1/VLOOKUP("HKD (香港ドル)",[1]Sheet1!$B$5:$C$33,2,0)</f>
        <v>7.9936051159072749E-2</v>
      </c>
      <c r="J11" s="41">
        <v>1</v>
      </c>
      <c r="K11" s="40">
        <f>1/VLOOKUP("GBP (イギリスポンド)",[1]Sheet1!$B$5:$C$33,2,0)</f>
        <v>6.9075084616978654E-3</v>
      </c>
    </row>
    <row r="12" spans="1:18">
      <c r="A12" s="10">
        <v>6</v>
      </c>
      <c r="B12" s="16" t="s">
        <v>23</v>
      </c>
      <c r="C12" s="16" t="s">
        <v>15</v>
      </c>
      <c r="D12" s="19">
        <v>0.65880492786086042</v>
      </c>
      <c r="E12" s="19">
        <v>1.5179</v>
      </c>
      <c r="F12" s="19">
        <v>1.4825999999999999</v>
      </c>
      <c r="G12" s="19">
        <v>9.4433000000000007</v>
      </c>
      <c r="H12" s="19">
        <v>1.1609</v>
      </c>
      <c r="I12" s="19">
        <v>11.7712</v>
      </c>
      <c r="J12" s="19">
        <v>140.0566</v>
      </c>
      <c r="K12" s="17">
        <v>1</v>
      </c>
      <c r="L12" s="23"/>
    </row>
    <row r="13" spans="1:18">
      <c r="A13" s="10">
        <v>7</v>
      </c>
      <c r="B13" s="20" t="s">
        <v>89</v>
      </c>
      <c r="C13" s="20" t="s">
        <v>90</v>
      </c>
      <c r="D13" s="21">
        <v>79.39</v>
      </c>
      <c r="E13" s="21">
        <v>1.2596044841919637E-2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1.0306999999999999</v>
      </c>
      <c r="E14" s="25">
        <v>0.97060000000000002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5.67903</v>
      </c>
      <c r="E15" s="25">
        <v>0.1760864091226847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55.42</v>
      </c>
      <c r="E16" s="25">
        <v>1.804402742692169E-2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10000</v>
      </c>
      <c r="E17" s="25">
        <v>1E-4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3.1309999999999998</v>
      </c>
      <c r="E18" s="25">
        <v>0.31938677738741617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1.2050700000000001</v>
      </c>
      <c r="E19" s="25">
        <v>0.82957999999999998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98.65</v>
      </c>
      <c r="E20" s="25">
        <v>1.0136847440446021E-2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40.661999999999999</v>
      </c>
      <c r="E21" s="25">
        <v>2.4592986080369878E-2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3.16208</v>
      </c>
      <c r="E22" s="25">
        <v>0.31624753326924049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30.5124</v>
      </c>
      <c r="E23" s="25">
        <v>3.2773560912940314E-2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1.2358</v>
      </c>
      <c r="E24" s="25">
        <v>0.80919242595889307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1096</v>
      </c>
      <c r="E25" s="25">
        <v>9.1240875912408756E-4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129.07</v>
      </c>
      <c r="E26" s="25">
        <v>7.7477337878670491E-3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6.4342300000000003</v>
      </c>
      <c r="E27" s="25">
        <v>0.15541875251584106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0.92993000000000003</v>
      </c>
      <c r="E28" s="25">
        <v>1.0753497575086297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29.812000000000001</v>
      </c>
      <c r="E29" s="25">
        <v>3.3543539514289546E-2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29.91</v>
      </c>
      <c r="E30" s="25">
        <v>3.3433634236041461E-2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1.7960199999999999</v>
      </c>
      <c r="E31" s="25">
        <v>0.55678667275420102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1.238</v>
      </c>
      <c r="E35" s="25">
        <v>0.80769000000000002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1.4896799999999999</v>
      </c>
      <c r="E36" s="25">
        <v>0.6712851082111595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1813.25</v>
      </c>
      <c r="E37" s="25">
        <v>5.5150000000000002E-4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6.7404000000000002</v>
      </c>
      <c r="E38" s="25">
        <v>0.14836000000000002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3.7241</v>
      </c>
      <c r="E40" s="25">
        <v>0.26924399999999998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0.28353</v>
      </c>
      <c r="E42" s="25">
        <v>3.5423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0.53500000000000003</v>
      </c>
      <c r="E43" s="25">
        <v>1.8691588785046729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2.6398000000000001</v>
      </c>
      <c r="E44" s="25">
        <v>0.37881657701341009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12.768500000000001</v>
      </c>
      <c r="E46" s="25">
        <v>7.8348000000000001E-2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5.7026399999999997</v>
      </c>
      <c r="E47" s="25">
        <v>0.17535737833705092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3.6411000000000002</v>
      </c>
      <c r="E49" s="25">
        <v>0.27467199999999997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3.3199800000000002</v>
      </c>
      <c r="E50" s="25">
        <v>0.30120663377490225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8.1449999999999996</v>
      </c>
      <c r="E52" s="25">
        <v>0.12338099999999999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F50DEB-0515-4288-960D-3D8290C4C99B}"/>
</file>

<file path=customXml/itemProps2.xml><?xml version="1.0" encoding="utf-8"?>
<ds:datastoreItem xmlns:ds="http://schemas.openxmlformats.org/officeDocument/2006/customXml" ds:itemID="{865FEBE3-A49E-4850-8357-5F834566E50F}"/>
</file>

<file path=customXml/itemProps3.xml><?xml version="1.0" encoding="utf-8"?>
<ds:datastoreItem xmlns:ds="http://schemas.openxmlformats.org/officeDocument/2006/customXml" ds:itemID="{94C51343-9758-4470-A3E1-A6E4D924CE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2013-03-04T02:01:54Z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5300</vt:r8>
  </property>
</Properties>
</file>