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5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<sst xmlns="http://schemas.openxmlformats.org/spreadsheetml/2006/main" count="166" uniqueCount="155">
  <si>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</si>
  <si>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</si>
  <si>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</si>
  <si>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</si>
  <si>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</si>
  <si>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</si>
  <si>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</si>
  <si>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</si>
  <si>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</si>
  <si>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</si>
  <si>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</si>
  <si>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</si>
  <si>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</si>
  <si>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</si>
  <si>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</si>
  <si>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</si>
  <si>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</si>
  <si>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</si>
  <si>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</si>
  <si>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</si>
  <si>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</si>
  <si>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</si>
  <si>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</si>
  <si>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</si>
  <si>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</si>
  <si>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</si>
  <si>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</si>
  <si>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</si>
  <si>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</si>
  <si>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</si>
  <si>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</si>
  <si>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</si>
  <si>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</si>
  <si>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</si>
  <si>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</si>
  <si>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</si>
  <si>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</si>
  <si>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</si>
  <si>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</si>
  <si>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</si>
  <si>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</si>
  <si>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</si>
  <si>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</si>
  <si>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</si>
  <si>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</si>
  <si>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</si>
  <si>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</si>
  <si>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</si>
  <si>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</si>
  <si>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</si>
  <si>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</si>
  <si>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</si>
  <si>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</si>
  <si>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</si>
  <si>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</si>
  <si>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</si>
  <si>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</si>
  <si>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</si>
  <si>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</si>
  <si>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</si>
  <si>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</si>
  <si>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</si>
  <si>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</si>
  <si>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</si>
  <si>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</si>
  <si>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</si>
  <si>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</si>
  <si>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</si>
  <si>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</si>
  <si>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</si>
  <si>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</si>
  <si>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</si>
  <si>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</si>
  <si>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</si>
  <si>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</si>
  <si>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</si>
  <si>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</si>
  <si>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</si>
  <si>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</si>
  <si>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</si>
  <si>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</si>
  <si>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</si>
  <si>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</si>
  <si>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</si>
  <si>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</si>
  <si>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</si>
  <si>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</si>
  <si>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</si>
  <si>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</si>
  <si>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</si>
  <si>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</si>
  <si>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</si>
  <si>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</si>
  <si>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</si>
  <si>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</si>
  <si>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</si>
  <si>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</si>
  <si>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</si>
  <si>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</si>
  <si>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</si>
  <si>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</si>
  <si>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</si>
  <si>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</si>
  <si>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</si>
  <si>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</si>
  <si>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</si>
  <si>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</si>
  <si>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</si>
  <si>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</si>
  <si>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</si>
  <si>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</si>
  <si>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</si>
  <si>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</si>
  <si>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</si>
  <si>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</si>
  <si>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</si>
  <si>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</si>
  <si>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</si>
  <si>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</si>
  <si>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</si>
  <si>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</si>
  <si>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</si>
  <si>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</si>
  <si>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</si>
  <si>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</si>
  <si>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</si>
  <si>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</si>
  <si>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</si>
  <si>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</si>
  <si>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</si>
  <si>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</si>
  <si>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</si>
  <si>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</si>
  <si>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</si>
  <si>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</si>
  <si>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</si>
  <si>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</si>
  <si>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</si>
  <si>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</si>
  <si>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</si>
  <si>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</si>
  <si>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</si>
  <si>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</si>
  <si>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</si>
  <si>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</si>
  <si>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</si>
  <si>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</si>
  <si>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</si>
  <si>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</si>
  <si>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</si>
  <si>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</si>
  <si>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</si>
  <si>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</si>
  <si>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</si>
  <si>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5th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</si>
</sst>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97.94</v>
          </cell>
        </row>
        <row r="6">
          <cell r="B6" t="str">
            <v>GBP (イギリスポンド)</v>
          </cell>
          <cell r="C6">
            <v>151.72999999999999</v>
          </cell>
        </row>
        <row r="7">
          <cell r="B7" t="str">
            <v>CAD (カナダドル)</v>
          </cell>
          <cell r="C7">
            <v>97.31</v>
          </cell>
        </row>
        <row r="8">
          <cell r="B8" t="str">
            <v>CHF (スイスフラン)</v>
          </cell>
          <cell r="C8">
            <v>104.06</v>
          </cell>
        </row>
        <row r="9">
          <cell r="B9" t="str">
            <v>SEK (スウェーデン・クローネ)</v>
          </cell>
          <cell r="C9">
            <v>15.25</v>
          </cell>
        </row>
        <row r="10">
          <cell r="B10" t="str">
            <v>EUR (ユーロ)</v>
          </cell>
          <cell r="C10">
            <v>126.89</v>
          </cell>
        </row>
        <row r="11">
          <cell r="B11" t="str">
            <v>DKK (デンマーク・クローネ)</v>
          </cell>
          <cell r="C11">
            <v>17.12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17.059999999999999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2.52</v>
          </cell>
        </row>
        <row r="16">
          <cell r="B16" t="str">
            <v>QAR (カタール・リアル)</v>
          </cell>
          <cell r="C16">
            <v>27.36</v>
          </cell>
        </row>
        <row r="17">
          <cell r="B17" t="str">
            <v>THB (タイ・バーツ)</v>
          </cell>
          <cell r="C17">
            <v>3.39</v>
          </cell>
        </row>
        <row r="18">
          <cell r="B18" t="str">
            <v>AED (ＵＡＥ・ディルハム)</v>
          </cell>
          <cell r="C18">
            <v>27.12</v>
          </cell>
        </row>
        <row r="19">
          <cell r="B19" t="str">
            <v>AUD (オーストラリアドル)</v>
          </cell>
          <cell r="C19">
            <v>102.99</v>
          </cell>
        </row>
        <row r="20">
          <cell r="B20" t="str">
            <v>HKD (香港ドル)</v>
          </cell>
          <cell r="C20">
            <v>12.92</v>
          </cell>
        </row>
        <row r="21">
          <cell r="B21" t="str">
            <v>INR (インド・ルピー)</v>
          </cell>
          <cell r="C21">
            <v>1.93</v>
          </cell>
        </row>
        <row r="22">
          <cell r="B22" t="str">
            <v>SAR (サウジアラビア・リアル)</v>
          </cell>
          <cell r="C22">
            <v>26.69</v>
          </cell>
        </row>
        <row r="23">
          <cell r="B23" t="str">
            <v>CNY (中国元)（*）</v>
          </cell>
          <cell r="C23">
            <v>15.94</v>
          </cell>
        </row>
        <row r="24">
          <cell r="B24" t="str">
            <v>KWD (クウェート・ディナール)</v>
          </cell>
          <cell r="C24">
            <v>346.48</v>
          </cell>
        </row>
        <row r="25">
          <cell r="B25" t="str">
            <v>KRW (韓国ウォン)（*）</v>
          </cell>
          <cell r="C25">
            <v>8.83</v>
          </cell>
        </row>
        <row r="26">
          <cell r="B26" t="str">
            <v>SGD (シンガポール・ドル)</v>
          </cell>
          <cell r="C26">
            <v>78.989999999999995</v>
          </cell>
        </row>
        <row r="27">
          <cell r="B27" t="str">
            <v>NZD (ニュージーランド・ドル)</v>
          </cell>
          <cell r="C27">
            <v>83.47</v>
          </cell>
        </row>
        <row r="28">
          <cell r="B28" t="str">
            <v>ZAR (南アフリカ・ランド)</v>
          </cell>
          <cell r="C28">
            <v>12.05</v>
          </cell>
        </row>
        <row r="29">
          <cell r="B29" t="str">
            <v>CZK (チェコ・コルナ)</v>
          </cell>
          <cell r="C29">
            <v>5</v>
          </cell>
        </row>
        <row r="30">
          <cell r="B30" t="str">
            <v>MXN (メキシコ・ペソ)</v>
          </cell>
          <cell r="C30">
            <v>8.8699999999999992</v>
          </cell>
        </row>
        <row r="31">
          <cell r="B31" t="str">
            <v>TRY (トルコ・リラ)</v>
          </cell>
          <cell r="C31">
            <v>56.32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E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0.9556</v>
      </c>
      <c r="G6" s="18">
        <v>6.2016</v>
      </c>
      <c r="H6" s="18">
        <v>0.78120000000000001</v>
      </c>
      <c r="I6" s="18">
        <v>7.7625000000000002</v>
      </c>
      <c r="J6" s="18">
        <v>93.44</v>
      </c>
      <c r="K6" s="18">
        <v>0.66190000000000004</v>
      </c>
    </row>
    <row r="7" spans="1:18">
      <c r="A7" s="10">
        <v>1</v>
      </c>
      <c r="B7" s="16" t="s">
        <v>18</v>
      </c>
      <c r="C7" s="16" t="s">
        <v>10</v>
      </c>
      <c r="D7" s="19">
        <v>0.95538000000000001</v>
      </c>
      <c r="E7" s="19">
        <v>1.04653</v>
      </c>
      <c r="F7" s="17">
        <v>1</v>
      </c>
      <c r="G7" s="19">
        <v>6.54962</v>
      </c>
      <c r="H7" s="19">
        <v>0.81606999999999996</v>
      </c>
      <c r="I7" s="19">
        <v>8.1231100000000005</v>
      </c>
      <c r="J7" s="19">
        <v>97.64</v>
      </c>
      <c r="K7" s="19">
        <v>0.69235000000000002</v>
      </c>
    </row>
    <row r="8" spans="1:18">
      <c r="A8" s="10">
        <v>2</v>
      </c>
      <c r="B8" s="16" t="s">
        <v>19</v>
      </c>
      <c r="C8" s="16" t="s">
        <v>11</v>
      </c>
      <c r="D8" s="19">
        <v>6.2609000000000004</v>
      </c>
      <c r="E8" s="19">
        <v>0.15972144579852737</v>
      </c>
      <c r="F8" s="19">
        <v>0.15269040493495389</v>
      </c>
      <c r="G8" s="17">
        <v>1</v>
      </c>
      <c r="H8" s="19">
        <v>0.12466030068064524</v>
      </c>
      <c r="I8" s="19">
        <v>1.2397718819737169</v>
      </c>
      <c r="J8" s="19">
        <v>14.969611688272806</v>
      </c>
      <c r="K8" s="19">
        <v>0.10578316566701575</v>
      </c>
    </row>
    <row r="9" spans="1:18">
      <c r="A9" s="10">
        <v>3</v>
      </c>
      <c r="B9" s="16" t="s">
        <v>20</v>
      </c>
      <c r="C9" s="16" t="s">
        <v>12</v>
      </c>
      <c r="D9" s="19">
        <v>0.77954474586841294</v>
      </c>
      <c r="E9" s="19">
        <v>1.2827999999999999</v>
      </c>
      <c r="F9" s="19">
        <v>1.2237</v>
      </c>
      <c r="G9" s="19">
        <v>7.9638999999999998</v>
      </c>
      <c r="H9" s="17">
        <v>1</v>
      </c>
      <c r="I9" s="19">
        <v>9.9574999999999996</v>
      </c>
      <c r="J9" s="19">
        <v>119.96</v>
      </c>
      <c r="K9" s="19">
        <v>0.84840000000000004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7.7727000000000004</v>
      </c>
      <c r="E10" s="19">
        <v>0.12865542218276788</v>
      </c>
      <c r="F10" s="19">
        <v>0.12337849808886706</v>
      </c>
      <c r="G10" s="19">
        <v>0.79333597778659271</v>
      </c>
      <c r="H10" s="19">
        <v>0.10040039678236809</v>
      </c>
      <c r="I10" s="17">
        <v>1</v>
      </c>
      <c r="J10" s="19">
        <v>12.260912211868565</v>
      </c>
      <c r="K10" s="19">
        <v>8.5191937435041137E-2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97.94</v>
      </c>
      <c r="E11" s="41">
        <f>1/D11</f>
        <v>1.0210332856851134E-2</v>
      </c>
      <c r="F11" s="41">
        <f>1/VLOOKUP("AUD (オーストラリアドル)",[1]Sheet1!$B$5:$C$33,2,0)</f>
        <v>9.7096805515098552E-3</v>
      </c>
      <c r="G11" s="41">
        <f>1/VLOOKUP("CNY (中国元)（*）",[1]Sheet1!$B$5:$C$33,2,0)</f>
        <v>6.2735257214554585E-2</v>
      </c>
      <c r="H11" s="41">
        <f>1/VLOOKUP("EUR (ユーロ)",[1]Sheet1!$B$5:$C$33,2,0)</f>
        <v>7.8808416738907709E-3</v>
      </c>
      <c r="I11" s="41">
        <f>1/VLOOKUP("HKD (香港ドル)",[1]Sheet1!$B$5:$C$33,2,0)</f>
        <v>7.7399380804953566E-2</v>
      </c>
      <c r="J11" s="42">
        <v>1</v>
      </c>
      <c r="K11" s="41">
        <f>1/VLOOKUP("GBP (イギリスポンド)",[1]Sheet1!$B$5:$C$33,2,0)</f>
        <v>6.5906544519870828E-3</v>
      </c>
    </row>
    <row r="12" spans="1:18">
      <c r="A12" s="10">
        <v>6</v>
      </c>
      <c r="B12" s="16" t="s">
        <v>23</v>
      </c>
      <c r="C12" s="16" t="s">
        <v>15</v>
      </c>
      <c r="D12" s="19">
        <v>0.66067653276955596</v>
      </c>
      <c r="E12" s="19">
        <v>1.5136000000000001</v>
      </c>
      <c r="F12" s="19">
        <v>1.4432</v>
      </c>
      <c r="G12" s="19">
        <v>9.3855000000000004</v>
      </c>
      <c r="H12" s="19">
        <v>1.1780999999999999</v>
      </c>
      <c r="I12" s="19">
        <v>11.749000000000001</v>
      </c>
      <c r="J12" s="19">
        <v>140.56800000000001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78.84</v>
      </c>
      <c r="E13" s="21">
        <v>1.2683916793505834E-2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1.0147000000000002</v>
      </c>
      <c r="E14" s="25">
        <v>0.9859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5.8103400000000001</v>
      </c>
      <c r="E15" s="25">
        <v>0.17210696792270333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55.41</v>
      </c>
      <c r="E16" s="25">
        <v>1.8047283883775495E-2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3.1150000000000002</v>
      </c>
      <c r="E18" s="25">
        <v>0.32102728731942215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1.18723</v>
      </c>
      <c r="E19" s="25">
        <v>0.84206000000000003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41.15</v>
      </c>
      <c r="E21" s="25">
        <v>2.4301336573511544E-2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3.2669199999999998</v>
      </c>
      <c r="E22" s="25">
        <v>0.30609871071223049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31.117000000000001</v>
      </c>
      <c r="E23" s="25">
        <v>3.2136774110614774E-2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1.2383999999999999</v>
      </c>
      <c r="E24" s="25">
        <v>0.80749354005167961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1131.5</v>
      </c>
      <c r="E25" s="25">
        <v>8.8378258948298722E-4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127.96</v>
      </c>
      <c r="E26" s="25">
        <v>7.8149421694279474E-3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6.4903300000000002</v>
      </c>
      <c r="E27" s="25">
        <v>0.1540753705897851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0.94847000000000004</v>
      </c>
      <c r="E28" s="25">
        <v>1.0543296045209654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30.052</v>
      </c>
      <c r="E29" s="25">
        <v>3.327565553041395E-2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29.56</v>
      </c>
      <c r="E30" s="25">
        <v>3.3829499323410013E-2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1.8089299999999999</v>
      </c>
      <c r="E31" s="25">
        <v>0.55281298889398711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1.2386000000000001</v>
      </c>
      <c r="E35" s="25">
        <v>0.80762000000000012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1.5246299999999999</v>
      </c>
      <c r="E36" s="25">
        <v>0.65589684054491915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1814.01</v>
      </c>
      <c r="E37" s="25">
        <v>5.5130000000000001E-4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6.8097000000000003</v>
      </c>
      <c r="E38" s="25">
        <v>0.14687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3.6152000000000002</v>
      </c>
      <c r="E40" s="25">
        <v>0.27731600000000001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0.28643000000000002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0.54900000000000004</v>
      </c>
      <c r="E43" s="25">
        <v>1.8214936247723132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2.6919</v>
      </c>
      <c r="E44" s="25">
        <v>0.37148482484490508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12.2622</v>
      </c>
      <c r="E46" s="25">
        <v>8.158399999999999E-2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5.8048799999999998</v>
      </c>
      <c r="E47" s="25">
        <v>0.17226884965752953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3.4462100000000002</v>
      </c>
      <c r="E50" s="25">
        <v>0.29017384314943079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8.1560000000000006</v>
      </c>
      <c r="E52" s="25">
        <v>0.122669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C699C6-D627-466D-9B47-F690E4E1F3EB}"/>
</file>

<file path=customXml/itemProps2.xml><?xml version="1.0" encoding="utf-8"?>
<ds:datastoreItem xmlns:ds="http://schemas.openxmlformats.org/officeDocument/2006/customXml" ds:itemID="{D8D3740D-E74B-4B2F-AB39-96436A50C994}"/>
</file>

<file path=customXml/itemProps3.xml><?xml version="1.0" encoding="utf-8"?>
<ds:datastoreItem xmlns:ds="http://schemas.openxmlformats.org/officeDocument/2006/customXml" ds:itemID="{AE0AC854-94FF-481F-A145-D58922CE3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2013-04-05T02:12:13Z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8600</vt:r8>
  </property>
</Properties>
</file>