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9 Nov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<sst xmlns="http://schemas.openxmlformats.org/spreadsheetml/2006/main" count="166" uniqueCount="155">
  <si>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</si>
  <si>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</si>
  <si>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</si>
  <si>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</si>
  <si>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</si>
  <si>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</si>
  <si>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</si>
  <si>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</si>
  <si>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</si>
  <si>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</si>
  <si>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</si>
  <si>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</si>
  <si>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</si>
  <si>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</si>
  <si>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</si>
  <si>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</si>
  <si>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</si>
  <si>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</si>
  <si>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</si>
  <si>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</si>
  <si>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</si>
  <si>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</si>
  <si>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</si>
  <si>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</si>
  <si>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</si>
  <si>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</si>
  <si>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</si>
  <si>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</si>
  <si>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</si>
  <si>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</si>
  <si>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</si>
  <si>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</si>
  <si>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</si>
  <si>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</si>
  <si>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</si>
  <si>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</si>
  <si>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</si>
  <si>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</si>
  <si>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</si>
  <si>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</si>
  <si>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</si>
  <si>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</si>
  <si>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</si>
  <si>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</si>
  <si>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</si>
  <si>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</si>
  <si>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</si>
  <si>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</si>
  <si>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</si>
  <si>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</si>
  <si>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</si>
  <si>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</si>
  <si>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</si>
  <si>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</si>
  <si>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</si>
  <si>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</si>
  <si>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</si>
  <si>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</si>
  <si>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</si>
  <si>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</si>
  <si>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</si>
  <si>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</si>
  <si>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</si>
  <si>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</si>
  <si>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</si>
  <si>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</si>
  <si>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</si>
  <si>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</si>
  <si>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</si>
  <si>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</si>
  <si>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</si>
  <si>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</si>
  <si>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</si>
  <si>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</si>
  <si>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</si>
  <si>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</si>
  <si>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</si>
  <si>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</si>
  <si>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</si>
  <si>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</si>
  <si>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</si>
  <si>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</si>
  <si>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</si>
  <si>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</si>
  <si>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</si>
  <si>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</si>
  <si>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</si>
  <si>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</si>
  <si>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</si>
  <si>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</si>
  <si>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</si>
  <si>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</si>
  <si>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</si>
  <si>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</si>
  <si>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</si>
  <si>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</si>
  <si>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</si>
  <si>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</si>
  <si>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</si>
  <si>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</si>
  <si>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</si>
  <si>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</si>
  <si>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</si>
  <si>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</si>
  <si>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</si>
  <si>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</si>
  <si>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</si>
  <si>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</si>
  <si>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</si>
  <si>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</si>
  <si>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</si>
  <si>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</si>
  <si>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</si>
  <si>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</si>
  <si>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</si>
  <si>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</si>
  <si>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</si>
  <si>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</si>
  <si>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</si>
  <si>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</si>
  <si>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</si>
  <si>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</si>
  <si>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</si>
  <si>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</si>
  <si>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</si>
  <si>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</si>
  <si>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</si>
  <si>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</si>
  <si>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</si>
  <si>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</si>
  <si>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</si>
  <si>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</si>
  <si>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</si>
  <si>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</si>
  <si>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</si>
  <si>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</si>
  <si>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</si>
  <si>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</si>
  <si>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</si>
  <si>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</si>
  <si>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</si>
  <si>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</si>
  <si>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</si>
  <si>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</si>
  <si>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</si>
  <si>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</si>
  <si>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</si>
  <si>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</si>
  <si>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</si>
  <si>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</si>
  <si>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</si>
  <si>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</si>
  <si>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</si>
  <si>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</si>
  <si>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19th Nov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</si>
</sst>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100.88</v>
          </cell>
        </row>
        <row r="6">
          <cell r="B6" t="str">
            <v>GBP (イギリスポンド)</v>
          </cell>
          <cell r="C6">
            <v>164.94</v>
          </cell>
        </row>
        <row r="7">
          <cell r="B7" t="str">
            <v>CAD (カナダドル)</v>
          </cell>
          <cell r="C7">
            <v>97.38</v>
          </cell>
        </row>
        <row r="8">
          <cell r="B8" t="str">
            <v>CHF (スイスフラン)</v>
          </cell>
          <cell r="C8">
            <v>110.37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136.41</v>
          </cell>
        </row>
        <row r="11">
          <cell r="B11" t="str">
            <v>DKK (デンマーク・クローネ)</v>
          </cell>
          <cell r="C11">
            <v>18.39</v>
          </cell>
        </row>
        <row r="12">
          <cell r="B12" t="str">
            <v>IDR(インドネシア・ルピア)（*）</v>
          </cell>
          <cell r="C12">
            <v>0.98</v>
          </cell>
        </row>
        <row r="13">
          <cell r="B13" t="str">
            <v>NOK (ノルウェー・クローネ)</v>
          </cell>
          <cell r="C13">
            <v>16.600000000000001</v>
          </cell>
        </row>
        <row r="14">
          <cell r="B14" t="str">
            <v>PKR (パキスタン・ルピー)</v>
          </cell>
          <cell r="C14">
            <v>1.0900000000000001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28.17</v>
          </cell>
        </row>
        <row r="17">
          <cell r="B17" t="str">
            <v>THB (タイ・バーツ)</v>
          </cell>
          <cell r="C17">
            <v>3.24</v>
          </cell>
        </row>
        <row r="18">
          <cell r="B18" t="str">
            <v>AED (ＵＡＥ・ディルハム)</v>
          </cell>
          <cell r="C18">
            <v>27.92</v>
          </cell>
        </row>
        <row r="19">
          <cell r="B19" t="str">
            <v>AUD (オーストラリアドル)</v>
          </cell>
          <cell r="C19">
            <v>95.63</v>
          </cell>
        </row>
        <row r="20">
          <cell r="B20" t="str">
            <v>HKD (香港ドル)</v>
          </cell>
          <cell r="C20">
            <v>13.31</v>
          </cell>
        </row>
        <row r="21">
          <cell r="B21" t="str">
            <v>INR (インド・ルピー)</v>
          </cell>
          <cell r="C21">
            <v>1.76</v>
          </cell>
        </row>
        <row r="22">
          <cell r="B22" t="str">
            <v>SAR (サウジアラビア・リアル)</v>
          </cell>
          <cell r="C22">
            <v>27.48</v>
          </cell>
        </row>
        <row r="23">
          <cell r="B23" t="str">
            <v>CNY (中国元)（*）</v>
          </cell>
          <cell r="C23">
            <v>16.75</v>
          </cell>
        </row>
        <row r="24">
          <cell r="B24" t="str">
            <v>KWD (クウェート・ディナール)</v>
          </cell>
          <cell r="C24">
            <v>361.06</v>
          </cell>
        </row>
        <row r="25">
          <cell r="B25" t="str">
            <v>KRW (韓国ウォン)（*）</v>
          </cell>
          <cell r="C25">
            <v>9.68</v>
          </cell>
        </row>
        <row r="26">
          <cell r="B26" t="str">
            <v>SGD (シンガポール・ドル)</v>
          </cell>
          <cell r="C26">
            <v>80.98</v>
          </cell>
        </row>
        <row r="27">
          <cell r="B27" t="str">
            <v>NZD (ニュージーランド・ドル)</v>
          </cell>
          <cell r="C27">
            <v>85.17</v>
          </cell>
        </row>
        <row r="28">
          <cell r="B28" t="str">
            <v>ZAR (南アフリカ・ランド)</v>
          </cell>
          <cell r="C28">
            <v>11.34</v>
          </cell>
        </row>
        <row r="29">
          <cell r="B29" t="str">
            <v>CZK (チェコ・コルナ)</v>
          </cell>
          <cell r="C29">
            <v>5.0999999999999996</v>
          </cell>
        </row>
        <row r="30">
          <cell r="B30" t="str">
            <v>MXN (メキシコ・ペソ)</v>
          </cell>
          <cell r="C30">
            <v>8.75</v>
          </cell>
        </row>
        <row r="31">
          <cell r="B31" t="str">
            <v>TRY (トルコ・リラ)</v>
          </cell>
          <cell r="C31">
            <v>51.99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H20" sqref="H20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1.0624</v>
      </c>
      <c r="G6" s="18">
        <v>6.0918000000000001</v>
      </c>
      <c r="H6" s="18">
        <v>0.74060000000000004</v>
      </c>
      <c r="I6" s="18">
        <v>7.7533000000000003</v>
      </c>
      <c r="J6" s="18">
        <v>99.95</v>
      </c>
      <c r="K6" s="18">
        <v>0.62</v>
      </c>
    </row>
    <row r="7" spans="1:18">
      <c r="A7" s="10">
        <v>1</v>
      </c>
      <c r="B7" s="16" t="s">
        <v>18</v>
      </c>
      <c r="C7" s="16" t="s">
        <v>10</v>
      </c>
      <c r="D7" s="19">
        <v>1.06694</v>
      </c>
      <c r="E7" s="19">
        <v>0.93635999999999997</v>
      </c>
      <c r="F7" s="17">
        <v>1</v>
      </c>
      <c r="G7" s="19">
        <v>5.7361000000000004</v>
      </c>
      <c r="H7" s="19">
        <v>0.69386000000000003</v>
      </c>
      <c r="I7" s="19">
        <v>7.2601300000000002</v>
      </c>
      <c r="J7" s="19">
        <v>93.82</v>
      </c>
      <c r="K7" s="19">
        <v>0.58079000000000003</v>
      </c>
    </row>
    <row r="8" spans="1:18">
      <c r="A8" s="10">
        <v>2</v>
      </c>
      <c r="B8" s="16" t="s">
        <v>19</v>
      </c>
      <c r="C8" s="16" t="s">
        <v>11</v>
      </c>
      <c r="D8" s="19">
        <v>6.1332000000000004</v>
      </c>
      <c r="E8" s="19">
        <v>0.16304702276136437</v>
      </c>
      <c r="F8" s="19">
        <v>0.17427675148135238</v>
      </c>
      <c r="G8" s="17">
        <v>1</v>
      </c>
      <c r="H8" s="19">
        <v>0.1209540858290193</v>
      </c>
      <c r="I8" s="19">
        <v>1.2642225031605563</v>
      </c>
      <c r="J8" s="19">
        <v>16.374115797746921</v>
      </c>
      <c r="K8" s="19">
        <v>0.10120842863793697</v>
      </c>
    </row>
    <row r="9" spans="1:18">
      <c r="A9" s="10">
        <v>3</v>
      </c>
      <c r="B9" s="16" t="s">
        <v>20</v>
      </c>
      <c r="C9" s="16" t="s">
        <v>12</v>
      </c>
      <c r="D9" s="19">
        <v>0.74294205052005935</v>
      </c>
      <c r="E9" s="19">
        <v>1.3460000000000001</v>
      </c>
      <c r="F9" s="19">
        <v>1.4421999999999999</v>
      </c>
      <c r="G9" s="19">
        <v>8.2004999999999999</v>
      </c>
      <c r="H9" s="17">
        <v>1</v>
      </c>
      <c r="I9" s="19">
        <v>10.436299999999999</v>
      </c>
      <c r="J9" s="19">
        <v>134.99</v>
      </c>
      <c r="K9" s="19">
        <v>0.8377</v>
      </c>
    </row>
    <row r="10" spans="1:18">
      <c r="A10" s="10">
        <v>4</v>
      </c>
      <c r="B10" s="16" t="s">
        <v>21</v>
      </c>
      <c r="C10" s="16" t="s">
        <v>13</v>
      </c>
      <c r="D10" s="19">
        <v>7.7632000000000003</v>
      </c>
      <c r="E10" s="19">
        <v>0.12881286067600989</v>
      </c>
      <c r="F10" s="19">
        <v>0.13667102191656508</v>
      </c>
      <c r="G10" s="19">
        <v>0.78027465667915097</v>
      </c>
      <c r="H10" s="19">
        <v>9.5308714456997665E-2</v>
      </c>
      <c r="I10" s="17">
        <v>1</v>
      </c>
      <c r="J10" s="19">
        <v>12.848515996402416</v>
      </c>
      <c r="K10" s="19">
        <v>7.9737186234172169E-2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100.88</v>
      </c>
      <c r="E11" s="45">
        <f>1/D11</f>
        <v>9.9127676447264088E-3</v>
      </c>
      <c r="F11" s="45">
        <f>1/VLOOKUP("AUD (オーストラリアドル)",[1]Sheet1!$B$5:$C$33,2,0)</f>
        <v>1.0456969570218551E-2</v>
      </c>
      <c r="G11" s="45">
        <f>1/VLOOKUP("CNY (中国元)（*）",[1]Sheet1!$B$5:$C$33,2,0)</f>
        <v>5.9701492537313432E-2</v>
      </c>
      <c r="H11" s="45">
        <f>1/VLOOKUP("EUR (ユーロ)",[1]Sheet1!$B$5:$C$33,2,0)</f>
        <v>7.3308408474452025E-3</v>
      </c>
      <c r="I11" s="45">
        <f>1/VLOOKUP("HKD (香港ドル)",[1]Sheet1!$B$5:$C$33,2,0)</f>
        <v>7.5131480090157771E-2</v>
      </c>
      <c r="J11" s="46">
        <v>1</v>
      </c>
      <c r="K11" s="45">
        <f>1/VLOOKUP("GBP (イギリスポンド)",[1]Sheet1!$B$5:$C$33,2,0)</f>
        <v>6.0628107190493514E-3</v>
      </c>
    </row>
    <row r="12" spans="1:18">
      <c r="A12" s="10">
        <v>6</v>
      </c>
      <c r="B12" s="16" t="s">
        <v>23</v>
      </c>
      <c r="C12" s="16" t="s">
        <v>15</v>
      </c>
      <c r="D12" s="19">
        <v>0.62142679592344019</v>
      </c>
      <c r="E12" s="19">
        <v>1.6092</v>
      </c>
      <c r="F12" s="19">
        <v>1.7259</v>
      </c>
      <c r="G12" s="19">
        <v>9.8032000000000004</v>
      </c>
      <c r="H12" s="19">
        <v>1.1956</v>
      </c>
      <c r="I12" s="19">
        <v>12.476900000000001</v>
      </c>
      <c r="J12" s="19">
        <v>160.82339999999999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1.0430000000000001</v>
      </c>
      <c r="E14" s="25">
        <v>0.95930000000000004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5.5414599999999998</v>
      </c>
      <c r="E15" s="25">
        <v>0.1804578576764968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63.85</v>
      </c>
      <c r="E16" s="25">
        <v>1.5661707126076743E-2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11900</v>
      </c>
      <c r="E17" s="25">
        <v>8.4033613445378154E-5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3.1865000000000001</v>
      </c>
      <c r="E18" s="25">
        <v>0.31407000000000002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1.1960299999999999</v>
      </c>
      <c r="E19" s="25">
        <v>0.83209999999999995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107.8</v>
      </c>
      <c r="E20" s="25">
        <v>9.2764378478664197E-3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43.9</v>
      </c>
      <c r="E21" s="25">
        <v>2.2779043280182234E-2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3.10765</v>
      </c>
      <c r="E22" s="25">
        <v>0.32178655897543157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32.686999999999998</v>
      </c>
      <c r="E23" s="25">
        <v>3.0593202190473279E-2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1.2485999999999999</v>
      </c>
      <c r="E24" s="25">
        <v>0.80089700464520264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1077.0999999999999</v>
      </c>
      <c r="E25" s="25">
        <v>9.284189026088572E-4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132.74</v>
      </c>
      <c r="E26" s="25">
        <v>7.5335241826126253E-3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6.64473</v>
      </c>
      <c r="E27" s="25">
        <v>0.15049520447030956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0.91724000000000006</v>
      </c>
      <c r="E28" s="25">
        <v>1.090227203349178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29.712</v>
      </c>
      <c r="E29" s="25">
        <v>3.365643511039311E-2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31.73</v>
      </c>
      <c r="E30" s="21">
        <v>3.151591553734636E-2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2.0388600000000001</v>
      </c>
      <c r="E31" s="25">
        <v>0.49047016469988131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21120</v>
      </c>
      <c r="E33" s="25">
        <v>4.7348484848484848E-5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1.2462</v>
      </c>
      <c r="E35" s="25">
        <v>0.80238000000000009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1.45305</v>
      </c>
      <c r="E36" s="25">
        <v>0.68820756340112177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1917.45</v>
      </c>
      <c r="E37" s="25">
        <v>5.216000000000001E-4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6.8884000000000007</v>
      </c>
      <c r="E38" s="25">
        <v>0.14517000000000002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</v>
      </c>
      <c r="E39" s="25">
        <v>8.6129999999999996E-4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3.5230000000000001</v>
      </c>
      <c r="E40" s="25">
        <v>0.28397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0.28336</v>
      </c>
      <c r="E42" s="25">
        <v>3.5379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0.52200000000000002</v>
      </c>
      <c r="E43" s="25">
        <v>1.9157088122605364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7.9930000000000003</v>
      </c>
      <c r="E45" s="25">
        <v>0.12534499999999998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12.9086</v>
      </c>
      <c r="E46" s="25">
        <v>7.7493999999999993E-2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6.1318700000000002</v>
      </c>
      <c r="E47" s="25">
        <v>0.1630823875913873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3.3070599999999999</v>
      </c>
      <c r="E50" s="25">
        <v>0.302383385847248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8.2080000000000002</v>
      </c>
      <c r="E52" s="25">
        <v>0.121892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4.6549999999999994E-3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DE92BFB7-F755-4FB5-B836-14E47084DEC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 Nov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2013-11-19T02:53:55Z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32400</vt:r8>
  </property>
</Properties>
</file>