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1 Feb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<sst xmlns="http://schemas.openxmlformats.org/spreadsheetml/2006/main" count="170" uniqueCount="159">
  <si>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</si>
  <si>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</si>
  <si>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</si>
  <si>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</si>
  <si>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</si>
  <si>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</si>
  <si>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</si>
  <si>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</si>
  <si>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</si>
  <si>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</si>
  <si>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</si>
  <si>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</si>
  <si>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</si>
  <si>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</si>
  <si>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</si>
  <si>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</si>
  <si>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</si>
  <si>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</si>
  <si>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</si>
  <si>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</si>
  <si>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</si>
  <si>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</si>
  <si>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</si>
  <si>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</si>
  <si>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</si>
  <si>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</si>
  <si>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</si>
  <si>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</si>
  <si>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</si>
  <si>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</si>
  <si>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</si>
  <si>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</si>
  <si>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</si>
  <si>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</si>
  <si>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</si>
  <si>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</si>
  <si>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</si>
  <si>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</si>
  <si>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</si>
  <si>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</si>
  <si>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</si>
  <si>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</si>
  <si>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</si>
  <si>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</si>
  <si>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</si>
  <si>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</si>
  <si>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</si>
  <si>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</si>
  <si>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</si>
  <si>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</si>
  <si>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</si>
  <si>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</si>
  <si>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</si>
  <si>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</si>
  <si>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</si>
  <si>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</si>
  <si>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</si>
  <si>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</si>
  <si>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</si>
  <si>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</si>
  <si>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</si>
  <si>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</si>
  <si>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</si>
  <si>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</si>
  <si>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</si>
  <si>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</si>
  <si>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</si>
  <si>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</si>
  <si>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</si>
  <si>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</si>
  <si>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</si>
  <si>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</si>
  <si>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</si>
  <si>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</si>
  <si>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</si>
  <si>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</si>
  <si>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</si>
  <si>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</si>
  <si>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</si>
  <si>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</si>
  <si>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</si>
  <si>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</si>
  <si>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</si>
  <si>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</si>
  <si>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</si>
  <si>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</si>
  <si>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</si>
  <si>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</si>
  <si>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</si>
  <si>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</si>
  <si>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</si>
  <si>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</si>
  <si>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</si>
  <si>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</si>
  <si>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</si>
  <si>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</si>
  <si>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</si>
  <si>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</si>
  <si>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</si>
  <si>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</si>
  <si>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</si>
  <si>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</si>
  <si>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</si>
  <si>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</si>
  <si>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</si>
  <si>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</si>
  <si>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</si>
  <si>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</si>
  <si>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</si>
  <si>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</si>
  <si>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</si>
  <si>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</si>
  <si>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</si>
  <si>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</si>
  <si>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</si>
  <si>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</si>
  <si>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</si>
  <si>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</si>
  <si>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</si>
  <si>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</si>
  <si>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</si>
  <si>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</si>
  <si>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</si>
  <si>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</si>
  <si>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</si>
  <si>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</si>
  <si>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</si>
  <si>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</si>
  <si>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</si>
  <si>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</si>
  <si>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</si>
  <si>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</si>
  <si>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</si>
  <si>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</si>
  <si>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</si>
  <si>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</si>
  <si>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</si>
  <si>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</si>
  <si>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</si>
  <si>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</si>
  <si>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</si>
  <si>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</si>
  <si>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</si>
  <si>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</si>
  <si>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</si>
  <si>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</si>
  <si>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</si>
  <si>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</si>
  <si>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</si>
  <si>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</si>
  <si>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</si>
  <si>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</si>
  <si>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</si>
  <si>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</si>
  <si>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</si>
  <si>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</si>
  <si>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</si>
  <si>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</si>
  <si>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11th Feb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</si>
</sst>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103.48</v>
          </cell>
        </row>
        <row r="6">
          <cell r="B6" t="str">
            <v>GBP (イギリスポンド)</v>
          </cell>
          <cell r="C6">
            <v>172.18</v>
          </cell>
        </row>
        <row r="7">
          <cell r="B7" t="str">
            <v>CAD (カナダドル)</v>
          </cell>
          <cell r="C7">
            <v>94.39</v>
          </cell>
        </row>
        <row r="8">
          <cell r="B8" t="str">
            <v>CHF (スイスフラン)</v>
          </cell>
          <cell r="C8">
            <v>114.91</v>
          </cell>
        </row>
        <row r="9">
          <cell r="B9" t="str">
            <v>SEK (スウェーデン・クローネ)</v>
          </cell>
          <cell r="C9">
            <v>16.18</v>
          </cell>
        </row>
        <row r="10">
          <cell r="B10" t="str">
            <v>EUR (ユーロ)</v>
          </cell>
          <cell r="C10">
            <v>141.1</v>
          </cell>
        </row>
        <row r="11">
          <cell r="B11" t="str">
            <v>DKK (デンマーク・クローネ)</v>
          </cell>
          <cell r="C11">
            <v>19.010000000000002</v>
          </cell>
        </row>
        <row r="12">
          <cell r="B12" t="str">
            <v>IDR(インドネシア・ルピア)（*）</v>
          </cell>
          <cell r="C12">
            <v>0.97</v>
          </cell>
        </row>
        <row r="13">
          <cell r="B13" t="str">
            <v>NOK (ノルウェー・クローネ)</v>
          </cell>
          <cell r="C13">
            <v>16.89</v>
          </cell>
        </row>
        <row r="14">
          <cell r="B14" t="str">
            <v>PKR (パキスタン・ルピー)</v>
          </cell>
          <cell r="C14">
            <v>1.1299999999999999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28.89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28.63</v>
          </cell>
        </row>
        <row r="19">
          <cell r="B19" t="str">
            <v>AUD (オーストラリアドル)</v>
          </cell>
          <cell r="C19">
            <v>93.74</v>
          </cell>
        </row>
        <row r="20">
          <cell r="B20" t="str">
            <v>HKD (香港ドル)</v>
          </cell>
          <cell r="C20">
            <v>13.64</v>
          </cell>
        </row>
        <row r="21">
          <cell r="B21" t="str">
            <v>INR (インド・ルピー)</v>
          </cell>
          <cell r="C21">
            <v>1.81</v>
          </cell>
        </row>
        <row r="22">
          <cell r="B22" t="str">
            <v>SAR (サウジアラビア・リアル)</v>
          </cell>
          <cell r="C22">
            <v>28.17</v>
          </cell>
        </row>
        <row r="23">
          <cell r="B23" t="str">
            <v>CNY (中国元)（*）</v>
          </cell>
          <cell r="C23">
            <v>17.3</v>
          </cell>
        </row>
        <row r="24">
          <cell r="B24" t="str">
            <v>KWD (クウェート・ディナール)</v>
          </cell>
          <cell r="C24">
            <v>371.15</v>
          </cell>
        </row>
        <row r="25">
          <cell r="B25" t="str">
            <v>KRW (韓国ウォン)（*）</v>
          </cell>
          <cell r="C25">
            <v>9.77</v>
          </cell>
        </row>
        <row r="26">
          <cell r="B26" t="str">
            <v>SGD (シンガポール・ドル)</v>
          </cell>
          <cell r="C26">
            <v>81.72</v>
          </cell>
        </row>
        <row r="27">
          <cell r="B27" t="str">
            <v>NZD (ニュージーランド・ドル)</v>
          </cell>
          <cell r="C27">
            <v>86.86</v>
          </cell>
        </row>
        <row r="28">
          <cell r="B28" t="str">
            <v>ZAR (南アフリカ・ランド)</v>
          </cell>
          <cell r="C28">
            <v>10.76</v>
          </cell>
        </row>
        <row r="29">
          <cell r="B29" t="str">
            <v>CZK (チェコ・コルナ)</v>
          </cell>
          <cell r="C29">
            <v>5.19</v>
          </cell>
        </row>
        <row r="30">
          <cell r="B30" t="str">
            <v>MXN (メキシコ・ペソ)</v>
          </cell>
          <cell r="C30">
            <v>8.73</v>
          </cell>
        </row>
        <row r="31">
          <cell r="B31" t="str">
            <v>TRY (トルコ・リラ)</v>
          </cell>
          <cell r="C31">
            <v>48.71</v>
          </cell>
        </row>
        <row r="32">
          <cell r="B32" t="str">
            <v>RUB (ロシア・ルーブル)</v>
          </cell>
          <cell r="C32">
            <v>3.21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H18" sqref="H18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1.1196000000000002</v>
      </c>
      <c r="G6" s="18">
        <v>6.0599000000000007</v>
      </c>
      <c r="H6" s="18">
        <v>0.73320000000000007</v>
      </c>
      <c r="I6" s="18">
        <v>7.7576000000000001</v>
      </c>
      <c r="J6" s="18">
        <v>102.2</v>
      </c>
      <c r="K6" s="18">
        <v>0.60970000000000002</v>
      </c>
    </row>
    <row r="7" spans="1:18">
      <c r="A7" s="10">
        <v>1</v>
      </c>
      <c r="B7" s="16" t="s">
        <v>18</v>
      </c>
      <c r="C7" s="16" t="s">
        <v>10</v>
      </c>
      <c r="D7" s="19">
        <v>1.1159300000000001</v>
      </c>
      <c r="E7" s="19">
        <v>0.89568000000000003</v>
      </c>
      <c r="F7" s="17">
        <v>1</v>
      </c>
      <c r="G7" s="19">
        <v>5.4642200000000001</v>
      </c>
      <c r="H7" s="19">
        <v>0.65673999999999999</v>
      </c>
      <c r="I7" s="19">
        <v>6.9489099999999997</v>
      </c>
      <c r="J7" s="19">
        <v>91.61</v>
      </c>
      <c r="K7" s="19">
        <v>0.54557</v>
      </c>
    </row>
    <row r="8" spans="1:18">
      <c r="A8" s="10">
        <v>2</v>
      </c>
      <c r="B8" s="16" t="s">
        <v>19</v>
      </c>
      <c r="C8" s="16" t="s">
        <v>11</v>
      </c>
      <c r="D8" s="19">
        <v>6.1082999999999998</v>
      </c>
      <c r="E8" s="19">
        <v>0.16371167100502595</v>
      </c>
      <c r="F8" s="19">
        <v>0.18326094525995565</v>
      </c>
      <c r="G8" s="17">
        <v>1</v>
      </c>
      <c r="H8" s="19">
        <v>0.12017786323759164</v>
      </c>
      <c r="I8" s="19">
        <v>1.2701638511367968</v>
      </c>
      <c r="J8" s="19">
        <v>16.815766462635366</v>
      </c>
      <c r="K8" s="19">
        <v>9.9769532380201739E-2</v>
      </c>
    </row>
    <row r="9" spans="1:18">
      <c r="A9" s="10">
        <v>3</v>
      </c>
      <c r="B9" s="16" t="s">
        <v>20</v>
      </c>
      <c r="C9" s="16" t="s">
        <v>12</v>
      </c>
      <c r="D9" s="19">
        <v>0.73670251952261678</v>
      </c>
      <c r="E9" s="19">
        <v>1.3573999999999999</v>
      </c>
      <c r="F9" s="19">
        <v>1.5178</v>
      </c>
      <c r="G9" s="19">
        <v>8.2309999999999999</v>
      </c>
      <c r="H9" s="17">
        <v>1</v>
      </c>
      <c r="I9" s="19">
        <v>10.5532</v>
      </c>
      <c r="J9" s="19">
        <v>138.79</v>
      </c>
      <c r="K9" s="19">
        <v>0.83140000000000003</v>
      </c>
    </row>
    <row r="10" spans="1:18">
      <c r="A10" s="10">
        <v>4</v>
      </c>
      <c r="B10" s="16" t="s">
        <v>21</v>
      </c>
      <c r="C10" s="16" t="s">
        <v>13</v>
      </c>
      <c r="D10" s="19">
        <v>7.7670000000000003</v>
      </c>
      <c r="E10" s="19">
        <v>0.12874983906270115</v>
      </c>
      <c r="F10" s="19">
        <v>0.14398972489323161</v>
      </c>
      <c r="G10" s="19">
        <v>0.77585538055706416</v>
      </c>
      <c r="H10" s="19">
        <v>9.4245199620757308E-2</v>
      </c>
      <c r="I10" s="17">
        <v>1</v>
      </c>
      <c r="J10" s="19">
        <v>13.131976362442549</v>
      </c>
      <c r="K10" s="19">
        <v>7.8436294041979104E-2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103.48</v>
      </c>
      <c r="E11" s="45">
        <f>1/D11</f>
        <v>9.6637031310398136E-3</v>
      </c>
      <c r="F11" s="45">
        <f>1/VLOOKUP("AUD (オーストラリアドル)",[1]Sheet1!$B$5:$C$33,2,0)</f>
        <v>1.0667804565820355E-2</v>
      </c>
      <c r="G11" s="45">
        <f>1/VLOOKUP("CNY (中国元)（*）",[1]Sheet1!$B$5:$C$33,2,0)</f>
        <v>5.7803468208092484E-2</v>
      </c>
      <c r="H11" s="45">
        <f>1/VLOOKUP("EUR (ユーロ)",[1]Sheet1!$B$5:$C$33,2,0)</f>
        <v>7.087172218284905E-3</v>
      </c>
      <c r="I11" s="45">
        <f>1/VLOOKUP("HKD (香港ドル)",[1]Sheet1!$B$5:$C$33,2,0)</f>
        <v>7.3313782991202336E-2</v>
      </c>
      <c r="J11" s="46">
        <v>1</v>
      </c>
      <c r="K11" s="45">
        <f>1/VLOOKUP("GBP (イギリスポンド)",[1]Sheet1!$B$5:$C$33,2,0)</f>
        <v>5.8078754791497265E-3</v>
      </c>
    </row>
    <row r="12" spans="1:18">
      <c r="A12" s="10">
        <v>6</v>
      </c>
      <c r="B12" s="16" t="s">
        <v>23</v>
      </c>
      <c r="C12" s="16" t="s">
        <v>15</v>
      </c>
      <c r="D12" s="19">
        <v>0.61255742725880546</v>
      </c>
      <c r="E12" s="19">
        <v>1.6325000000000001</v>
      </c>
      <c r="F12" s="19">
        <v>1.8218000000000001</v>
      </c>
      <c r="G12" s="19">
        <v>9.8928999999999991</v>
      </c>
      <c r="H12" s="19">
        <v>1.2003999999999999</v>
      </c>
      <c r="I12" s="19">
        <v>12.667199999999999</v>
      </c>
      <c r="J12" s="19">
        <v>166.28639999999999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1.1025</v>
      </c>
      <c r="E14" s="25">
        <v>0.9074000000000001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5.4974999999999996</v>
      </c>
      <c r="E15" s="25">
        <v>0.18190086402910416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63.06</v>
      </c>
      <c r="E16" s="25">
        <v>1.5857913098636219E-2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12500</v>
      </c>
      <c r="E17" s="25">
        <v>8.0000000000000007E-5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3.3400000000000003</v>
      </c>
      <c r="E18" s="25">
        <v>0.29967000000000005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1.2041999999999999</v>
      </c>
      <c r="E19" s="25">
        <v>0.82843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105.8</v>
      </c>
      <c r="E20" s="25">
        <v>9.4517958412098299E-3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45.25</v>
      </c>
      <c r="E21" s="25">
        <v>2.2099447513812154E-2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3.08494</v>
      </c>
      <c r="E22" s="25">
        <v>0.32415541307124285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34.604399999999998</v>
      </c>
      <c r="E23" s="25">
        <v>2.8898059206343703E-2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1.2685</v>
      </c>
      <c r="E24" s="25">
        <v>0.78833267638943638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1085.5999999999999</v>
      </c>
      <c r="E25" s="25">
        <v>9.2114959469417846E-4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132.16999999999999</v>
      </c>
      <c r="E26" s="25">
        <v>7.5660134675039729E-3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6.5268199999999998</v>
      </c>
      <c r="E27" s="25">
        <v>0.15321396943687737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0.90149999999999997</v>
      </c>
      <c r="E28" s="25">
        <v>1.1092623405435387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30.501999999999999</v>
      </c>
      <c r="E29" s="25">
        <v>3.2784735427185102E-2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32.92</v>
      </c>
      <c r="E30" s="21">
        <v>3.0376670716889428E-2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2.2220399999999998</v>
      </c>
      <c r="E31" s="25">
        <v>0.45003690302604815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21130</v>
      </c>
      <c r="E33" s="25">
        <v>4.7326076668244203E-5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0.37705000000000005</v>
      </c>
      <c r="E34" s="25">
        <v>2.65259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1.2696000000000001</v>
      </c>
      <c r="E35" s="25">
        <v>0.78759000000000001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1.4408399999999999</v>
      </c>
      <c r="E36" s="25">
        <v>0.69403958801810062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2049.5</v>
      </c>
      <c r="E37" s="25">
        <v>4.8800000000000004E-4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6.9691000000000001</v>
      </c>
      <c r="E38" s="25">
        <v>0.14365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3.5266000000000002</v>
      </c>
      <c r="E40" s="25">
        <v>0.283688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0.70850000000000002</v>
      </c>
      <c r="E41" s="25">
        <v>1.4132279999999999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0.28276000000000001</v>
      </c>
      <c r="E42" s="25">
        <v>3.5453000000000001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2.6415999999999999</v>
      </c>
      <c r="E43" s="25">
        <v>0.37855844942459116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7.9980000000000002</v>
      </c>
      <c r="E44" s="25">
        <v>0.125282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13.290100000000001</v>
      </c>
      <c r="E45" s="25">
        <v>7.529799999999999E-2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6.1971400000000001</v>
      </c>
      <c r="E46" s="25">
        <v>0.16136475858218469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0.38505000000000006</v>
      </c>
      <c r="E47" s="25">
        <v>2.5974000000000004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3.6419000000000001</v>
      </c>
      <c r="E48" s="25">
        <v>0.27462700000000001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3.30227</v>
      </c>
      <c r="E49" s="25">
        <v>0.30282199820123734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0.26666699999999999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8.56</v>
      </c>
      <c r="E51" s="25">
        <v>0.11723299999999999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1.5978000000000001</v>
      </c>
      <c r="E53" s="25">
        <v>0.62818000000000007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8.2283000000000008</v>
      </c>
      <c r="E54" s="25">
        <v>0.12174599999999999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78.657700000000006</v>
      </c>
      <c r="E55" s="25">
        <v>1.281E-2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A8734EA-BA82-4323-B1DD-753968A60927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 Feb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2014-02-11T02:09:52Z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4300</vt:r8>
  </property>
</Properties>
</file>