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3250" windowHeight="11565"/>
  </bookViews>
  <sheets>
    <sheet name="03 Oct" sheetId="1" r:id="rId1"/>
    <sheet name="Sheet1" sheetId="4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M16" i="1"/>
  <c r="L16"/>
  <c r="I16"/>
  <c r="H16"/>
  <c r="G16"/>
  <c r="F16"/>
  <c r="E16"/>
  <c r="C16"/>
  <c r="D16" s="1"/>
</calcChain>
</file>

<file path=xl/sharedStrings.xml><?xml version="1.0" encoding="utf-8"?>
<sst xmlns="http://schemas.openxmlformats.org/spreadsheetml/2006/main" count="175" uniqueCount="155">
  <si>
    <t>US</t>
  </si>
  <si>
    <t>Australia</t>
  </si>
  <si>
    <t>China</t>
  </si>
  <si>
    <t>Europe</t>
  </si>
  <si>
    <t>Hong Kong</t>
  </si>
  <si>
    <t>India</t>
  </si>
  <si>
    <t>Japan</t>
  </si>
  <si>
    <t>Taiwan</t>
  </si>
  <si>
    <t>Thailand</t>
  </si>
  <si>
    <t>UK</t>
  </si>
  <si>
    <t>Country</t>
  </si>
  <si>
    <t>Currency</t>
  </si>
  <si>
    <t>USD vs CCY</t>
  </si>
  <si>
    <t>CCY vs USD</t>
  </si>
  <si>
    <t>AUD</t>
  </si>
  <si>
    <t>CNY</t>
  </si>
  <si>
    <t>EUR</t>
  </si>
  <si>
    <t>HKD</t>
  </si>
  <si>
    <t>INR</t>
  </si>
  <si>
    <t>JPY</t>
  </si>
  <si>
    <t>TWD</t>
  </si>
  <si>
    <t>THB</t>
  </si>
  <si>
    <t>GBP</t>
  </si>
  <si>
    <t>USA</t>
  </si>
  <si>
    <t>USD</t>
  </si>
  <si>
    <t xml:space="preserve">Australia </t>
  </si>
  <si>
    <t xml:space="preserve">Bangladesh </t>
  </si>
  <si>
    <t>BDT</t>
  </si>
  <si>
    <t xml:space="preserve">Canada </t>
  </si>
  <si>
    <t>CAD</t>
  </si>
  <si>
    <t xml:space="preserve">China </t>
  </si>
  <si>
    <t xml:space="preserve">Denmark </t>
  </si>
  <si>
    <t>DKK</t>
  </si>
  <si>
    <t xml:space="preserve">Hong Kong </t>
  </si>
  <si>
    <t xml:space="preserve">India </t>
  </si>
  <si>
    <t xml:space="preserve">Indonesia </t>
  </si>
  <si>
    <t>IDR</t>
  </si>
  <si>
    <t xml:space="preserve">Japan </t>
  </si>
  <si>
    <t xml:space="preserve">Malaysia </t>
  </si>
  <si>
    <t>MYR</t>
  </si>
  <si>
    <t xml:space="preserve">Mexico </t>
  </si>
  <si>
    <t>MXN</t>
  </si>
  <si>
    <t xml:space="preserve">New Zealand </t>
  </si>
  <si>
    <t>NZD</t>
  </si>
  <si>
    <t xml:space="preserve">Norway </t>
  </si>
  <si>
    <t>NOK</t>
  </si>
  <si>
    <t xml:space="preserve">Pakistan </t>
  </si>
  <si>
    <t>PKR</t>
  </si>
  <si>
    <t xml:space="preserve">Philippines </t>
  </si>
  <si>
    <t>PHP</t>
  </si>
  <si>
    <t xml:space="preserve">Poland </t>
  </si>
  <si>
    <t>PLN</t>
  </si>
  <si>
    <t xml:space="preserve">Russia </t>
  </si>
  <si>
    <t>RUB</t>
  </si>
  <si>
    <t xml:space="preserve">Singapore </t>
  </si>
  <si>
    <t>SGD</t>
  </si>
  <si>
    <t xml:space="preserve">South Korea </t>
  </si>
  <si>
    <t>KRW</t>
  </si>
  <si>
    <t xml:space="preserve">Sri Lanka </t>
  </si>
  <si>
    <t>LKR</t>
  </si>
  <si>
    <t xml:space="preserve">Sweden </t>
  </si>
  <si>
    <t>SEK</t>
  </si>
  <si>
    <t xml:space="preserve">Switzerland </t>
  </si>
  <si>
    <t>CHF</t>
  </si>
  <si>
    <t xml:space="preserve">Taiwan </t>
  </si>
  <si>
    <t xml:space="preserve">Thailand </t>
  </si>
  <si>
    <t xml:space="preserve">Turkey </t>
  </si>
  <si>
    <t>TRY</t>
  </si>
  <si>
    <t xml:space="preserve">UAE </t>
  </si>
  <si>
    <t>AED</t>
  </si>
  <si>
    <t xml:space="preserve">Vietnam </t>
  </si>
  <si>
    <t>VND</t>
  </si>
  <si>
    <t xml:space="preserve">Algeria </t>
  </si>
  <si>
    <t>DZD</t>
  </si>
  <si>
    <t xml:space="preserve">Bahrain </t>
  </si>
  <si>
    <t>BHD</t>
  </si>
  <si>
    <t xml:space="preserve">Brunei </t>
  </si>
  <si>
    <t>BND</t>
  </si>
  <si>
    <t xml:space="preserve">Bulgaria </t>
  </si>
  <si>
    <t>BGN</t>
  </si>
  <si>
    <t xml:space="preserve">Colombia </t>
  </si>
  <si>
    <t>COP</t>
  </si>
  <si>
    <t xml:space="preserve">Egypt </t>
  </si>
  <si>
    <t>EGP</t>
  </si>
  <si>
    <t>Iraq</t>
  </si>
  <si>
    <t>IQD</t>
  </si>
  <si>
    <t xml:space="preserve">Israel </t>
  </si>
  <si>
    <t>ILS</t>
  </si>
  <si>
    <t>Jordan</t>
  </si>
  <si>
    <t>JOD</t>
  </si>
  <si>
    <t xml:space="preserve">Kenya </t>
  </si>
  <si>
    <t>KES</t>
  </si>
  <si>
    <t xml:space="preserve">Kuwait </t>
  </si>
  <si>
    <t>KWD</t>
  </si>
  <si>
    <t xml:space="preserve">Macau </t>
  </si>
  <si>
    <t>MOP</t>
  </si>
  <si>
    <t xml:space="preserve">Morocco </t>
  </si>
  <si>
    <t>MAD</t>
  </si>
  <si>
    <t>Myanmar</t>
  </si>
  <si>
    <t>MMK</t>
  </si>
  <si>
    <t xml:space="preserve">Oman </t>
  </si>
  <si>
    <t>OMR</t>
  </si>
  <si>
    <t xml:space="preserve">Qatar </t>
  </si>
  <si>
    <t>QAR</t>
  </si>
  <si>
    <t xml:space="preserve">Romania </t>
  </si>
  <si>
    <t>RON</t>
  </si>
  <si>
    <t xml:space="preserve">Saudi Arabia </t>
  </si>
  <si>
    <t>SAR</t>
  </si>
  <si>
    <t xml:space="preserve">Tanzania </t>
  </si>
  <si>
    <t>TZS</t>
  </si>
  <si>
    <t xml:space="preserve">Tunisia </t>
  </si>
  <si>
    <t>TND</t>
  </si>
  <si>
    <t xml:space="preserve">Ukraine </t>
  </si>
  <si>
    <t>UAH</t>
  </si>
  <si>
    <t>Yemen</t>
  </si>
  <si>
    <t>YER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</si>
  <si>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</si>
  <si>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</si>
  <si>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FOREIGN EXCHANGE</t>
  </si>
  <si>
    <t>Area / Country</t>
  </si>
  <si>
    <t>Local Source</t>
  </si>
  <si>
    <t>Europe Central Bank</t>
  </si>
  <si>
    <t>Russian Central Bank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</si>
  <si>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</si>
  <si>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</si>
  <si>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</si>
  <si>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</si>
  <si>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</si>
  <si>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</si>
  <si>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</si>
  <si>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</si>
  <si>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Bank of Taiwan</t>
  </si>
  <si>
    <t>Philippines</t>
  </si>
  <si>
    <t>Central Bank of the Philippines</t>
  </si>
  <si>
    <t>Vietnam</t>
  </si>
  <si>
    <t>Vietcombank (VCB)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</si>
  <si>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</si>
  <si>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</si>
  <si>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</si>
  <si>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</si>
  <si>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</si>
  <si>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</si>
  <si>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</si>
  <si>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 xml:space="preserve">HSBC </t>
  </si>
  <si>
    <t>Pakistan</t>
  </si>
  <si>
    <t>Bangladesh</t>
  </si>
  <si>
    <t>Australia and New Zealand</t>
  </si>
  <si>
    <t>Oanda.com</t>
  </si>
  <si>
    <t>Other Countries than above</t>
  </si>
  <si>
    <t>Reuters</t>
  </si>
  <si>
    <t>Europe excl. UK, Russia</t>
  </si>
  <si>
    <t>Bank of Indonesia</t>
  </si>
  <si>
    <t xml:space="preserve">Central Bank of Myanmar </t>
  </si>
  <si>
    <t xml:space="preserve">Myanmar </t>
  </si>
  <si>
    <t>Currency rates as at 03rd Oct 2016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</si>
</sst>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0.00000"/>
  </numFmts>
  <fonts count="8"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4" borderId="0" xfId="0" applyFont="1" applyFill="1" applyAlignment="1">
      <alignment horizontal="left"/>
    </xf>
    <xf numFmtId="14" fontId="5" fillId="4" borderId="0" xfId="0" applyNumberFormat="1" applyFont="1" applyFill="1" applyAlignment="1">
      <alignment horizontal="left"/>
    </xf>
    <xf numFmtId="164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3" fontId="6" fillId="6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uca/Desktop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102.4</v>
          </cell>
        </row>
        <row r="6">
          <cell r="B6" t="str">
            <v>GBP (イギリスポンド)</v>
          </cell>
          <cell r="C6">
            <v>135.09</v>
          </cell>
        </row>
        <row r="7">
          <cell r="B7" t="str">
            <v>CAD (カナダドル)</v>
          </cell>
          <cell r="C7">
            <v>78.89</v>
          </cell>
        </row>
        <row r="8">
          <cell r="B8" t="str">
            <v>CHF (スイスフラン)</v>
          </cell>
          <cell r="C8">
            <v>105.2</v>
          </cell>
        </row>
        <row r="9">
          <cell r="B9" t="str">
            <v>SEK (スウェーデン・クローナ)</v>
          </cell>
          <cell r="C9">
            <v>12.21</v>
          </cell>
        </row>
        <row r="10">
          <cell r="B10" t="str">
            <v>EUR (ユーロ)</v>
          </cell>
          <cell r="C10">
            <v>115.38</v>
          </cell>
        </row>
        <row r="11">
          <cell r="B11" t="str">
            <v>DKK (デンマーク・クローネ)</v>
          </cell>
          <cell r="C11">
            <v>15.59</v>
          </cell>
        </row>
        <row r="12">
          <cell r="B12" t="str">
            <v>IDR(インドネシア・ルピア)（*）</v>
          </cell>
          <cell r="C12">
            <v>0.9</v>
          </cell>
        </row>
        <row r="13">
          <cell r="B13" t="str">
            <v>NOK (ノルウェー・クローネ)</v>
          </cell>
          <cell r="C13">
            <v>12.99</v>
          </cell>
        </row>
        <row r="14">
          <cell r="B14" t="str">
            <v>PKR (パキスタン・ルピー)</v>
          </cell>
          <cell r="C14">
            <v>1.1299999999999999</v>
          </cell>
        </row>
        <row r="15">
          <cell r="B15" t="str">
            <v>PHP (フィリピン・ペソ)</v>
          </cell>
          <cell r="C15">
            <v>2.2599999999999998</v>
          </cell>
        </row>
        <row r="16">
          <cell r="B16" t="str">
            <v>QAR (カタール・リヤル)</v>
          </cell>
          <cell r="C16">
            <v>28.58</v>
          </cell>
        </row>
        <row r="17">
          <cell r="B17" t="str">
            <v>THB (タイ・バーツ)</v>
          </cell>
          <cell r="C17">
            <v>3.01</v>
          </cell>
        </row>
        <row r="18">
          <cell r="B18" t="str">
            <v>AED (ＵＡＥ・ディルハム)</v>
          </cell>
          <cell r="C18">
            <v>28.34</v>
          </cell>
        </row>
        <row r="19">
          <cell r="B19" t="str">
            <v>AUD (オーストラリアドル)</v>
          </cell>
          <cell r="C19">
            <v>79.66</v>
          </cell>
        </row>
        <row r="20">
          <cell r="B20" t="str">
            <v>HKD (香港ドル)</v>
          </cell>
          <cell r="C20">
            <v>13.51</v>
          </cell>
        </row>
        <row r="21">
          <cell r="B21" t="str">
            <v>INR (インド・ルピー)</v>
          </cell>
          <cell r="C21">
            <v>1.68</v>
          </cell>
        </row>
        <row r="22">
          <cell r="B22" t="str">
            <v>SAR (サウジアラビア・リヤル)</v>
          </cell>
          <cell r="C22">
            <v>27.88</v>
          </cell>
        </row>
        <row r="23">
          <cell r="B23" t="str">
            <v>CNY (中国元)（*）</v>
          </cell>
          <cell r="C23">
            <v>15.48</v>
          </cell>
        </row>
        <row r="24">
          <cell r="B24" t="str">
            <v>KWD (クウェート・ディナール)</v>
          </cell>
          <cell r="C24">
            <v>345.1</v>
          </cell>
        </row>
        <row r="25">
          <cell r="B25" t="str">
            <v>KRW (韓国ウォン)（*）</v>
          </cell>
          <cell r="C25">
            <v>9.42</v>
          </cell>
        </row>
        <row r="26">
          <cell r="B26" t="str">
            <v>SGD (シンガポール・ドル)</v>
          </cell>
          <cell r="C26">
            <v>75.180000000000007</v>
          </cell>
        </row>
        <row r="27">
          <cell r="B27" t="str">
            <v>NZD (ニュージーランド・ドル)</v>
          </cell>
          <cell r="C27">
            <v>75.66</v>
          </cell>
        </row>
        <row r="28">
          <cell r="B28" t="str">
            <v>ZAR (南アフリカ・ランド)</v>
          </cell>
          <cell r="C28">
            <v>8.8699999999999992</v>
          </cell>
        </row>
        <row r="29">
          <cell r="B29" t="str">
            <v>CZK (チェコ・コルナ)</v>
          </cell>
          <cell r="C29">
            <v>4.34</v>
          </cell>
        </row>
        <row r="30">
          <cell r="B30" t="str">
            <v>MXN (メキシコ・ペソ)</v>
          </cell>
          <cell r="C30">
            <v>6.22</v>
          </cell>
        </row>
        <row r="31">
          <cell r="B31" t="str">
            <v>TRY (トルコ・リラ)</v>
          </cell>
          <cell r="C31">
            <v>36.29</v>
          </cell>
        </row>
        <row r="32">
          <cell r="B32" t="str">
            <v>RUB (ロシア・ルーブル)</v>
          </cell>
          <cell r="C32">
            <v>1.87</v>
          </cell>
        </row>
        <row r="33">
          <cell r="B33" t="str">
            <v>HUF (ハンガリー・フォリント)</v>
          </cell>
          <cell r="C33">
            <v>0.39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activeCell="D15" sqref="D15"/>
    </sheetView>
  </sheetViews>
  <sheetFormatPr defaultRowHeight="15"/>
  <cols>
    <col min="3" max="3" width="10.42578125" bestFit="1" customWidth="1"/>
  </cols>
  <sheetData>
    <row r="1" spans="1:13" s="1" customFormat="1" ht="15.75">
      <c r="A1" s="17" t="s">
        <v>118</v>
      </c>
    </row>
    <row r="2" spans="1:13" s="1" customFormat="1" ht="15.75">
      <c r="A2" s="17" t="s">
        <v>154</v>
      </c>
    </row>
    <row r="3" spans="1:13">
      <c r="A3" s="8"/>
      <c r="B3" s="3"/>
      <c r="C3" s="3"/>
      <c r="D3" s="4"/>
      <c r="E3" s="3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"/>
      <c r="C4" s="1"/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8</v>
      </c>
      <c r="M4" s="5" t="s">
        <v>9</v>
      </c>
    </row>
    <row r="5" spans="1:13" ht="21" customHeight="1">
      <c r="A5" s="14" t="s">
        <v>10</v>
      </c>
      <c r="B5" s="15" t="s">
        <v>11</v>
      </c>
      <c r="C5" s="15" t="s">
        <v>12</v>
      </c>
      <c r="D5" s="15" t="s">
        <v>13</v>
      </c>
      <c r="E5" s="16" t="s">
        <v>14</v>
      </c>
      <c r="F5" s="16" t="s">
        <v>15</v>
      </c>
      <c r="G5" s="16" t="s">
        <v>16</v>
      </c>
      <c r="H5" s="16" t="s">
        <v>17</v>
      </c>
      <c r="I5" s="16" t="s">
        <v>18</v>
      </c>
      <c r="J5" s="16" t="s">
        <v>19</v>
      </c>
      <c r="K5" s="16" t="s">
        <v>20</v>
      </c>
      <c r="L5" s="16" t="s">
        <v>21</v>
      </c>
      <c r="M5" s="16" t="s">
        <v>22</v>
      </c>
    </row>
    <row r="6" spans="1:13">
      <c r="A6" s="12" t="s">
        <v>23</v>
      </c>
      <c r="B6" s="6" t="s">
        <v>24</v>
      </c>
      <c r="C6" s="25">
        <v>1</v>
      </c>
      <c r="D6" s="25">
        <v>1</v>
      </c>
      <c r="E6" s="26">
        <v>1.3045</v>
      </c>
      <c r="F6" s="26">
        <v>6.6709000000000005</v>
      </c>
      <c r="G6" s="26">
        <v>0.89130000000000009</v>
      </c>
      <c r="H6" s="26">
        <v>7.7547000000000006</v>
      </c>
      <c r="I6" s="26">
        <v>66.89</v>
      </c>
      <c r="J6" s="26">
        <v>101.55</v>
      </c>
      <c r="K6" s="26">
        <v>31.400000000000002</v>
      </c>
      <c r="L6" s="26">
        <v>34.660000000000004</v>
      </c>
      <c r="M6" s="26">
        <v>0.76860000000000006</v>
      </c>
    </row>
    <row r="7" spans="1:13">
      <c r="A7" s="13" t="s">
        <v>25</v>
      </c>
      <c r="B7" s="6" t="s">
        <v>14</v>
      </c>
      <c r="C7" s="11">
        <v>1.3035099999999999</v>
      </c>
      <c r="D7" s="11">
        <v>0.76700999999999997</v>
      </c>
      <c r="E7" s="25">
        <v>1</v>
      </c>
      <c r="F7" s="11">
        <v>5.1173500000000001</v>
      </c>
      <c r="G7" s="11">
        <v>0.68418000000000001</v>
      </c>
      <c r="H7" s="11">
        <v>5.9475100000000003</v>
      </c>
      <c r="I7" s="11">
        <v>50.906399999999998</v>
      </c>
      <c r="J7" s="11">
        <v>77.16</v>
      </c>
      <c r="K7" s="11">
        <v>24.040900000000001</v>
      </c>
      <c r="L7" s="11">
        <v>26.494900000000001</v>
      </c>
      <c r="M7" s="11">
        <v>0.58955000000000002</v>
      </c>
    </row>
    <row r="8" spans="1:13">
      <c r="A8" s="12" t="s">
        <v>26</v>
      </c>
      <c r="B8" s="6" t="s">
        <v>27</v>
      </c>
      <c r="C8" s="9">
        <v>78.739999999999995</v>
      </c>
      <c r="D8" s="9">
        <v>1.2700025400050802E-2</v>
      </c>
      <c r="E8" s="26">
        <v>9.7619350732017825E-3</v>
      </c>
      <c r="F8" s="26">
        <v>8.4925525143220881E-2</v>
      </c>
      <c r="G8" s="26">
        <v>1.1362000000000001E-2</v>
      </c>
      <c r="H8" s="26">
        <v>9.8723106301718655E-2</v>
      </c>
      <c r="I8" s="26">
        <v>0.85260000000000002</v>
      </c>
      <c r="J8" s="26">
        <v>1.2928071292170593</v>
      </c>
      <c r="K8" s="26">
        <v>0.39974538510502866</v>
      </c>
      <c r="L8" s="26">
        <v>0.44124761298535969</v>
      </c>
      <c r="M8" s="26">
        <v>9.8000000000000014E-3</v>
      </c>
    </row>
    <row r="9" spans="1:13">
      <c r="A9" s="12" t="s">
        <v>28</v>
      </c>
      <c r="B9" s="6" t="s">
        <v>29</v>
      </c>
      <c r="C9" s="9">
        <v>1.3097000000000001</v>
      </c>
      <c r="D9" s="9">
        <v>0.76380000000000003</v>
      </c>
      <c r="E9" s="26">
        <v>0.99630000000000007</v>
      </c>
      <c r="F9" s="26">
        <v>5.0946000000000007</v>
      </c>
      <c r="G9" s="26">
        <v>0.68070000000000008</v>
      </c>
      <c r="H9" s="26">
        <v>5.9222999999999999</v>
      </c>
      <c r="I9" s="26">
        <v>51.0884</v>
      </c>
      <c r="J9" s="26">
        <v>77.55</v>
      </c>
      <c r="K9" s="26">
        <v>23.982300000000002</v>
      </c>
      <c r="L9" s="26">
        <v>26.47</v>
      </c>
      <c r="M9" s="26">
        <v>0.58710000000000007</v>
      </c>
    </row>
    <row r="10" spans="1:13">
      <c r="A10" s="13" t="s">
        <v>30</v>
      </c>
      <c r="B10" s="6" t="s">
        <v>15</v>
      </c>
      <c r="C10" s="11">
        <v>6.67</v>
      </c>
      <c r="D10" s="11">
        <v>0.14992503748125938</v>
      </c>
      <c r="E10" s="11">
        <v>0.19485200989848209</v>
      </c>
      <c r="F10" s="25">
        <v>1</v>
      </c>
      <c r="G10" s="11">
        <v>0.13359339514254415</v>
      </c>
      <c r="H10" s="11">
        <v>1.1625203441060219</v>
      </c>
      <c r="I10" s="11">
        <v>9.9474773197517106</v>
      </c>
      <c r="J10" s="11">
        <v>15.138441043341356</v>
      </c>
      <c r="K10" s="11">
        <v>4.6904315196998123</v>
      </c>
      <c r="L10" s="11">
        <v>5.1840331778123385</v>
      </c>
      <c r="M10" s="11">
        <v>0.11495442057224312</v>
      </c>
    </row>
    <row r="11" spans="1:13">
      <c r="A11" s="12" t="s">
        <v>31</v>
      </c>
      <c r="B11" s="6" t="s">
        <v>32</v>
      </c>
      <c r="C11" s="9">
        <v>6.6423000000000005</v>
      </c>
      <c r="D11" s="9">
        <v>0.15060000000000001</v>
      </c>
      <c r="E11" s="26">
        <v>0.19641000000000003</v>
      </c>
      <c r="F11" s="26">
        <v>1.0044999999999999</v>
      </c>
      <c r="G11" s="26">
        <v>0.134212</v>
      </c>
      <c r="H11" s="26">
        <v>1.1676</v>
      </c>
      <c r="I11" s="26">
        <v>10.0718</v>
      </c>
      <c r="J11" s="26">
        <v>15.2874</v>
      </c>
      <c r="K11" s="26">
        <v>4.7280000000000006</v>
      </c>
      <c r="L11" s="26">
        <v>5.2189000000000005</v>
      </c>
      <c r="M11" s="26">
        <v>0.115745</v>
      </c>
    </row>
    <row r="12" spans="1:13">
      <c r="A12" s="13" t="s">
        <v>3</v>
      </c>
      <c r="B12" s="6" t="s">
        <v>16</v>
      </c>
      <c r="C12" s="11">
        <v>0.89086859688195985</v>
      </c>
      <c r="D12" s="11">
        <v>1.1225000000000001</v>
      </c>
      <c r="E12" s="11">
        <v>1.4637</v>
      </c>
      <c r="F12" s="11">
        <v>7.4911000000000003</v>
      </c>
      <c r="G12" s="25">
        <v>1</v>
      </c>
      <c r="H12" s="11">
        <v>8.7041000000000004</v>
      </c>
      <c r="I12" s="11">
        <v>74.591499999999996</v>
      </c>
      <c r="J12" s="11">
        <v>112.93</v>
      </c>
      <c r="K12" s="11">
        <v>35.233899999999998</v>
      </c>
      <c r="L12" s="11">
        <v>38.838999999999999</v>
      </c>
      <c r="M12" s="11">
        <v>0.86207999999999996</v>
      </c>
    </row>
    <row r="13" spans="1:13">
      <c r="A13" s="13" t="s">
        <v>33</v>
      </c>
      <c r="B13" s="6" t="s">
        <v>17</v>
      </c>
      <c r="C13" s="11">
        <v>7.7747999999999999</v>
      </c>
      <c r="D13" s="11">
        <v>0.12862067191439008</v>
      </c>
      <c r="E13" s="11">
        <v>0.16766314462287529</v>
      </c>
      <c r="F13" s="11">
        <v>0.85579803166452706</v>
      </c>
      <c r="G13" s="11">
        <v>0.11454596271299823</v>
      </c>
      <c r="H13" s="25">
        <v>1</v>
      </c>
      <c r="I13" s="11">
        <v>8.3682008368200833</v>
      </c>
      <c r="J13" s="11">
        <v>13.049719431032232</v>
      </c>
      <c r="K13" s="11">
        <v>4.0491999999999999</v>
      </c>
      <c r="L13" s="11">
        <v>4.3748359436521129</v>
      </c>
      <c r="M13" s="11">
        <v>9.8773236403864012E-2</v>
      </c>
    </row>
    <row r="14" spans="1:13">
      <c r="A14" s="13" t="s">
        <v>34</v>
      </c>
      <c r="B14" s="6" t="s">
        <v>18</v>
      </c>
      <c r="C14" s="11">
        <v>67.7</v>
      </c>
      <c r="D14" s="11">
        <v>1.4771048744460856E-2</v>
      </c>
      <c r="E14" s="11">
        <v>1.9018638265500192E-2</v>
      </c>
      <c r="F14" s="11">
        <v>9.9744000000000013E-2</v>
      </c>
      <c r="G14" s="11">
        <v>1.3082155939298797E-2</v>
      </c>
      <c r="H14" s="11">
        <v>0.11312217194570136</v>
      </c>
      <c r="I14" s="25">
        <v>1</v>
      </c>
      <c r="J14" s="11">
        <v>1.483019427554501</v>
      </c>
      <c r="K14" s="11">
        <v>0.46950000000000003</v>
      </c>
      <c r="L14" s="11">
        <v>0.51819999999999999</v>
      </c>
      <c r="M14" s="11">
        <v>1.1317338162064282E-2</v>
      </c>
    </row>
    <row r="15" spans="1:13">
      <c r="A15" s="12" t="s">
        <v>35</v>
      </c>
      <c r="B15" s="6" t="s">
        <v>36</v>
      </c>
      <c r="C15" s="9">
        <v>12952</v>
      </c>
      <c r="D15" s="9">
        <v>7.7208153180975916E-5</v>
      </c>
      <c r="E15" s="26">
        <v>1.0064999999999999E-4</v>
      </c>
      <c r="F15" s="26">
        <v>5.1469999999999999E-4</v>
      </c>
      <c r="G15" s="26">
        <v>6.8770000000000007E-5</v>
      </c>
      <c r="H15" s="26">
        <v>5.9840000000000002E-4</v>
      </c>
      <c r="I15" s="26">
        <v>5.1609999999999998E-3</v>
      </c>
      <c r="J15" s="26">
        <v>7.8340000000000007E-3</v>
      </c>
      <c r="K15" s="26">
        <v>2.4229999999999998E-3</v>
      </c>
      <c r="L15" s="26">
        <v>2.6743800000000001E-3</v>
      </c>
      <c r="M15" s="26">
        <v>5.9310000000000006E-5</v>
      </c>
    </row>
    <row r="16" spans="1:13">
      <c r="A16" s="13" t="s">
        <v>37</v>
      </c>
      <c r="B16" s="6" t="s">
        <v>19</v>
      </c>
      <c r="C16" s="28">
        <f>VLOOKUP("USD (米ドル)",[1]Sheet1!$B$5:$C$33,2,0)</f>
        <v>102.4</v>
      </c>
      <c r="D16" s="28">
        <f>1/C16</f>
        <v>9.765625E-3</v>
      </c>
      <c r="E16" s="28">
        <f>1/VLOOKUP("AUD (オーストラリアドル)",[1]Sheet1!$B$5:$C$33,2,0)</f>
        <v>1.2553351744915894E-2</v>
      </c>
      <c r="F16" s="28">
        <f>1/VLOOKUP("CNY (中国元)（*）",[1]Sheet1!$B$5:$C$33,2,0)</f>
        <v>6.4599483204134361E-2</v>
      </c>
      <c r="G16" s="28">
        <f>1/VLOOKUP("EUR (ユーロ)",[1]Sheet1!$B$5:$C$33,2,0)</f>
        <v>8.6670133472005542E-3</v>
      </c>
      <c r="H16" s="28">
        <f>1/VLOOKUP("HKD (香港ドル)",[1]Sheet1!$B$5:$C$33,2,0)</f>
        <v>7.4019245003700967E-2</v>
      </c>
      <c r="I16" s="28">
        <f>1/VLOOKUP("INR (インド・ルピー)",[1]Sheet1!$B$5:$C$33,2,0)</f>
        <v>0.59523809523809523</v>
      </c>
      <c r="J16" s="25">
        <v>1</v>
      </c>
      <c r="K16" s="11">
        <v>0.30930000000000002</v>
      </c>
      <c r="L16" s="28">
        <f>1/VLOOKUP("THB (タイ・バーツ)",[1]Sheet1!$B$5:$C$33,2,0)</f>
        <v>0.33222591362126247</v>
      </c>
      <c r="M16" s="28">
        <f>1/VLOOKUP("GBP (イギリスポンド)",[1]Sheet1!$B$5:$C$33,2,0)</f>
        <v>7.4024724257902141E-3</v>
      </c>
    </row>
    <row r="17" spans="1:13">
      <c r="A17" s="12" t="s">
        <v>38</v>
      </c>
      <c r="B17" s="6" t="s">
        <v>39</v>
      </c>
      <c r="C17" s="9">
        <v>4.1219999999999999</v>
      </c>
      <c r="D17" s="9">
        <v>0.24295000000000003</v>
      </c>
      <c r="E17" s="26">
        <v>0.31690000000000002</v>
      </c>
      <c r="F17" s="26">
        <v>1.6207</v>
      </c>
      <c r="G17" s="26">
        <v>0.21656000000000003</v>
      </c>
      <c r="H17" s="26">
        <v>1.8840000000000001</v>
      </c>
      <c r="I17" s="26">
        <v>16.251000000000001</v>
      </c>
      <c r="J17" s="26">
        <v>24.667200000000001</v>
      </c>
      <c r="K17" s="26">
        <v>7.6288</v>
      </c>
      <c r="L17" s="26">
        <v>8.4207999999999998</v>
      </c>
      <c r="M17" s="26">
        <v>0.18674000000000002</v>
      </c>
    </row>
    <row r="18" spans="1:13">
      <c r="A18" s="12" t="s">
        <v>40</v>
      </c>
      <c r="B18" s="6" t="s">
        <v>41</v>
      </c>
      <c r="C18" s="9">
        <v>19.420000000000002</v>
      </c>
      <c r="D18" s="9">
        <v>5.1521999999999998E-2</v>
      </c>
      <c r="E18" s="26">
        <v>6.7208999999999991E-2</v>
      </c>
      <c r="F18" s="26">
        <v>0.34370000000000001</v>
      </c>
      <c r="G18" s="26">
        <v>4.5920000000000002E-2</v>
      </c>
      <c r="H18" s="26">
        <v>0.39954000000000001</v>
      </c>
      <c r="I18" s="26">
        <v>3.4463000000000004</v>
      </c>
      <c r="J18" s="26">
        <v>5.2311000000000005</v>
      </c>
      <c r="K18" s="26">
        <v>1.6178000000000001</v>
      </c>
      <c r="L18" s="26">
        <v>1.7858000000000001</v>
      </c>
      <c r="M18" s="26">
        <v>3.9601999999999998E-2</v>
      </c>
    </row>
    <row r="19" spans="1:13">
      <c r="A19" s="12" t="s">
        <v>42</v>
      </c>
      <c r="B19" s="6" t="s">
        <v>43</v>
      </c>
      <c r="C19" s="9">
        <v>1.37538</v>
      </c>
      <c r="D19" s="9">
        <v>0.72687999999999997</v>
      </c>
      <c r="E19" s="26">
        <v>0.94830000000000003</v>
      </c>
      <c r="F19" s="26">
        <v>4.8497000000000003</v>
      </c>
      <c r="G19" s="26">
        <v>0.64800000000000002</v>
      </c>
      <c r="H19" s="26">
        <v>5.6377000000000006</v>
      </c>
      <c r="I19" s="26">
        <v>48.628999999999998</v>
      </c>
      <c r="J19" s="26">
        <v>73.81</v>
      </c>
      <c r="K19" s="26">
        <v>22.8278</v>
      </c>
      <c r="L19" s="26">
        <v>25.2</v>
      </c>
      <c r="M19" s="26">
        <v>0.55880000000000007</v>
      </c>
    </row>
    <row r="20" spans="1:13">
      <c r="A20" s="12" t="s">
        <v>44</v>
      </c>
      <c r="B20" s="6" t="s">
        <v>45</v>
      </c>
      <c r="C20" s="9">
        <v>8.0557999999999996</v>
      </c>
      <c r="D20" s="9">
        <v>0.12416000000000001</v>
      </c>
      <c r="E20" s="26">
        <v>0.16200000000000001</v>
      </c>
      <c r="F20" s="26">
        <v>0.82830000000000004</v>
      </c>
      <c r="G20" s="26">
        <v>0.11070000000000001</v>
      </c>
      <c r="H20" s="26">
        <v>0.9628000000000001</v>
      </c>
      <c r="I20" s="26">
        <v>8.3051000000000013</v>
      </c>
      <c r="J20" s="26">
        <v>12.608500000000001</v>
      </c>
      <c r="K20" s="26">
        <v>3.8986000000000001</v>
      </c>
      <c r="L20" s="26">
        <v>4.3033999999999999</v>
      </c>
      <c r="M20" s="26">
        <v>9.5399999999999999E-2</v>
      </c>
    </row>
    <row r="21" spans="1:13">
      <c r="A21" s="12" t="s">
        <v>46</v>
      </c>
      <c r="B21" s="6" t="s">
        <v>47</v>
      </c>
      <c r="C21" s="9">
        <v>105.8</v>
      </c>
      <c r="D21" s="9">
        <v>9.4517958412098299E-3</v>
      </c>
      <c r="E21" s="26">
        <v>1.247E-2</v>
      </c>
      <c r="F21" s="26">
        <v>6.3726595338173486E-2</v>
      </c>
      <c r="G21" s="26">
        <v>8.5190000000000005E-3</v>
      </c>
      <c r="H21" s="26">
        <v>7.4099999999999999E-2</v>
      </c>
      <c r="I21" s="26">
        <v>0.63930000000000009</v>
      </c>
      <c r="J21" s="26">
        <v>0.97060000000000002</v>
      </c>
      <c r="K21" s="26">
        <v>0.29996178830722203</v>
      </c>
      <c r="L21" s="26">
        <v>0.33126</v>
      </c>
      <c r="M21" s="26">
        <v>7.3463000000000001E-3</v>
      </c>
    </row>
    <row r="22" spans="1:13">
      <c r="A22" s="12" t="s">
        <v>48</v>
      </c>
      <c r="B22" s="6" t="s">
        <v>49</v>
      </c>
      <c r="C22" s="9">
        <v>48.5</v>
      </c>
      <c r="D22" s="9">
        <v>2.0618556701030927E-2</v>
      </c>
      <c r="E22" s="26">
        <v>2.6990000000000004E-2</v>
      </c>
      <c r="F22" s="26">
        <v>0.13801000000000002</v>
      </c>
      <c r="G22" s="26">
        <v>1.8440999999999999E-2</v>
      </c>
      <c r="H22" s="26">
        <v>0.16040000000000001</v>
      </c>
      <c r="I22" s="26">
        <v>1.3839000000000001</v>
      </c>
      <c r="J22" s="26">
        <v>2.1005000000000003</v>
      </c>
      <c r="K22" s="26">
        <v>0.64960000000000007</v>
      </c>
      <c r="L22" s="26">
        <v>0.71708000000000005</v>
      </c>
      <c r="M22" s="26">
        <v>1.5900000000000001E-2</v>
      </c>
    </row>
    <row r="23" spans="1:13">
      <c r="A23" s="12" t="s">
        <v>50</v>
      </c>
      <c r="B23" s="6" t="s">
        <v>51</v>
      </c>
      <c r="C23" s="9">
        <v>3.8305000000000002</v>
      </c>
      <c r="D23" s="9">
        <v>0.26119999999999999</v>
      </c>
      <c r="E23" s="26">
        <v>0.34066000000000002</v>
      </c>
      <c r="F23" s="26">
        <v>1.7421</v>
      </c>
      <c r="G23" s="26">
        <v>0.23280000000000001</v>
      </c>
      <c r="H23" s="26">
        <v>2.0251000000000001</v>
      </c>
      <c r="I23" s="26">
        <v>17.468400000000003</v>
      </c>
      <c r="J23" s="26">
        <v>26.514700000000001</v>
      </c>
      <c r="K23" s="26">
        <v>8.2001000000000008</v>
      </c>
      <c r="L23" s="26">
        <v>9.0515000000000008</v>
      </c>
      <c r="M23" s="26">
        <v>0.20070000000000002</v>
      </c>
    </row>
    <row r="24" spans="1:13">
      <c r="A24" s="12" t="s">
        <v>52</v>
      </c>
      <c r="B24" s="6" t="s">
        <v>53</v>
      </c>
      <c r="C24" s="9">
        <v>63.950899999999997</v>
      </c>
      <c r="D24" s="9">
        <v>1.5636996508258682E-2</v>
      </c>
      <c r="E24" s="26">
        <v>2.0650000000000002E-2</v>
      </c>
      <c r="F24" s="26">
        <v>0.1056</v>
      </c>
      <c r="G24" s="26">
        <v>1.4109E-2</v>
      </c>
      <c r="H24" s="26">
        <v>0.1227</v>
      </c>
      <c r="I24" s="26">
        <v>1.0588</v>
      </c>
      <c r="J24" s="26">
        <v>1.6074000000000002</v>
      </c>
      <c r="K24" s="26">
        <v>0.497</v>
      </c>
      <c r="L24" s="26">
        <v>0.54859999999999998</v>
      </c>
      <c r="M24" s="26">
        <v>1.2167000000000001E-2</v>
      </c>
    </row>
    <row r="25" spans="1:13">
      <c r="A25" s="12" t="s">
        <v>54</v>
      </c>
      <c r="B25" s="6" t="s">
        <v>55</v>
      </c>
      <c r="C25" s="9">
        <v>1.3611</v>
      </c>
      <c r="D25" s="9">
        <v>0.73469987510102119</v>
      </c>
      <c r="E25" s="26">
        <v>0.95669999999999999</v>
      </c>
      <c r="F25" s="26">
        <v>4.8925000000000001</v>
      </c>
      <c r="G25" s="26">
        <v>0.65370000000000006</v>
      </c>
      <c r="H25" s="26">
        <v>5.6873000000000005</v>
      </c>
      <c r="I25" s="26">
        <v>49.058</v>
      </c>
      <c r="J25" s="26">
        <v>74.462800000000001</v>
      </c>
      <c r="K25" s="26">
        <v>23.029</v>
      </c>
      <c r="L25" s="26">
        <v>25.419880000000003</v>
      </c>
      <c r="M25" s="26">
        <v>0.56373000000000006</v>
      </c>
    </row>
    <row r="26" spans="1:13">
      <c r="A26" s="12" t="s">
        <v>56</v>
      </c>
      <c r="B26" s="6" t="s">
        <v>57</v>
      </c>
      <c r="C26" s="9">
        <v>1106.4000000000001</v>
      </c>
      <c r="D26" s="9">
        <v>9.0383224873463481E-4</v>
      </c>
      <c r="E26" s="26">
        <v>1.1869999999999999E-3</v>
      </c>
      <c r="F26" s="26">
        <v>6.0700000000000007E-3</v>
      </c>
      <c r="G26" s="26">
        <v>8.1130000000000004E-4</v>
      </c>
      <c r="H26" s="26">
        <v>7.0585000000000005E-3</v>
      </c>
      <c r="I26" s="26">
        <v>6.0884999999999995E-2</v>
      </c>
      <c r="J26" s="26">
        <v>9.240000000000001E-2</v>
      </c>
      <c r="K26" s="26">
        <v>2.86E-2</v>
      </c>
      <c r="L26" s="26">
        <v>3.1548E-2</v>
      </c>
      <c r="M26" s="26">
        <v>6.9963000000000013E-4</v>
      </c>
    </row>
    <row r="27" spans="1:13">
      <c r="A27" s="12" t="s">
        <v>58</v>
      </c>
      <c r="B27" s="6" t="s">
        <v>59</v>
      </c>
      <c r="C27" s="9">
        <v>148.18</v>
      </c>
      <c r="D27" s="9">
        <v>6.7485490619516803E-3</v>
      </c>
      <c r="E27" s="26">
        <v>8.9289999999999994E-3</v>
      </c>
      <c r="F27" s="26">
        <v>4.5700000000000005E-2</v>
      </c>
      <c r="G27" s="26">
        <v>6.1000000000000004E-3</v>
      </c>
      <c r="H27" s="26">
        <v>5.2824931880108991E-2</v>
      </c>
      <c r="I27" s="26">
        <v>0.45780000000000004</v>
      </c>
      <c r="J27" s="26">
        <v>0.69510000000000005</v>
      </c>
      <c r="K27" s="26">
        <v>0.214921</v>
      </c>
      <c r="L27" s="26">
        <v>0.23610354223433244</v>
      </c>
      <c r="M27" s="26">
        <v>5.3E-3</v>
      </c>
    </row>
    <row r="28" spans="1:13">
      <c r="A28" s="12" t="s">
        <v>60</v>
      </c>
      <c r="B28" s="6" t="s">
        <v>61</v>
      </c>
      <c r="C28" s="9">
        <v>8.5742000000000012</v>
      </c>
      <c r="D28" s="9">
        <v>0.11670000000000001</v>
      </c>
      <c r="E28" s="26">
        <v>0.1522</v>
      </c>
      <c r="F28" s="26">
        <v>0.77829000000000004</v>
      </c>
      <c r="G28" s="26">
        <v>0.10400000000000001</v>
      </c>
      <c r="H28" s="26">
        <v>0.90470000000000006</v>
      </c>
      <c r="I28" s="26">
        <v>7.8040000000000003</v>
      </c>
      <c r="J28" s="26">
        <v>11.845500000000001</v>
      </c>
      <c r="K28" s="26">
        <v>3.6634000000000002</v>
      </c>
      <c r="L28" s="26">
        <v>4.0438000000000001</v>
      </c>
      <c r="M28" s="26">
        <v>8.9676999999999993E-2</v>
      </c>
    </row>
    <row r="29" spans="1:13">
      <c r="A29" s="12" t="s">
        <v>62</v>
      </c>
      <c r="B29" s="6" t="s">
        <v>63</v>
      </c>
      <c r="C29" s="9">
        <v>0.97120000000000006</v>
      </c>
      <c r="D29" s="9">
        <v>1.03</v>
      </c>
      <c r="E29" s="26">
        <v>1.3441000000000001</v>
      </c>
      <c r="F29" s="26">
        <v>6.8708</v>
      </c>
      <c r="G29" s="26">
        <v>0.91810000000000003</v>
      </c>
      <c r="H29" s="26">
        <v>7.9871000000000008</v>
      </c>
      <c r="I29" s="26">
        <v>68.894999999999996</v>
      </c>
      <c r="J29" s="26">
        <v>104.62</v>
      </c>
      <c r="K29" s="26">
        <v>32.341100000000004</v>
      </c>
      <c r="L29" s="26">
        <v>35.700000000000003</v>
      </c>
      <c r="M29" s="26">
        <v>0.79170000000000007</v>
      </c>
    </row>
    <row r="30" spans="1:13">
      <c r="A30" s="13" t="s">
        <v>64</v>
      </c>
      <c r="B30" s="6" t="s">
        <v>20</v>
      </c>
      <c r="C30" s="11">
        <v>31.547000000000001</v>
      </c>
      <c r="D30" s="11">
        <v>3.1698735220464701E-2</v>
      </c>
      <c r="E30" s="11">
        <v>4.0983606557377053E-2</v>
      </c>
      <c r="F30" s="11">
        <v>0.2101723413198823</v>
      </c>
      <c r="G30" s="11">
        <v>2.8066236317709794E-2</v>
      </c>
      <c r="H30" s="11">
        <v>0.2446183953033268</v>
      </c>
      <c r="I30" s="11">
        <v>2.1309</v>
      </c>
      <c r="J30" s="11">
        <v>3.2102728731942216</v>
      </c>
      <c r="K30" s="25">
        <v>1</v>
      </c>
      <c r="L30" s="11">
        <v>1.058873358746294</v>
      </c>
      <c r="M30" s="11">
        <v>2.3998080153587713E-2</v>
      </c>
    </row>
    <row r="31" spans="1:13">
      <c r="A31" s="13" t="s">
        <v>65</v>
      </c>
      <c r="B31" s="6" t="s">
        <v>21</v>
      </c>
      <c r="C31" s="11">
        <v>34.81</v>
      </c>
      <c r="D31" s="11">
        <v>2.8727377190462509E-2</v>
      </c>
      <c r="E31" s="11">
        <v>3.7135970011961492E-2</v>
      </c>
      <c r="F31" s="11">
        <v>0.18945314350128356</v>
      </c>
      <c r="G31" s="11">
        <v>2.5496714238436094E-2</v>
      </c>
      <c r="H31" s="11">
        <v>0.22170638536560491</v>
      </c>
      <c r="I31" s="11">
        <v>1.8451546239574876</v>
      </c>
      <c r="J31" s="11">
        <v>2.8988868274582562</v>
      </c>
      <c r="K31" s="11">
        <v>0.90650000000000008</v>
      </c>
      <c r="L31" s="25">
        <v>1</v>
      </c>
      <c r="M31" s="11">
        <v>2.1912870919166046E-2</v>
      </c>
    </row>
    <row r="32" spans="1:13">
      <c r="A32" s="12" t="s">
        <v>66</v>
      </c>
      <c r="B32" s="6" t="s">
        <v>67</v>
      </c>
      <c r="C32" s="9">
        <v>2.9933000000000001</v>
      </c>
      <c r="D32" s="9">
        <v>0.33430000000000004</v>
      </c>
      <c r="E32" s="26">
        <v>0.43610000000000004</v>
      </c>
      <c r="F32" s="26">
        <v>2.2303000000000002</v>
      </c>
      <c r="G32" s="26">
        <v>0.29799999999999999</v>
      </c>
      <c r="H32" s="26">
        <v>2.5927000000000002</v>
      </c>
      <c r="I32" s="26">
        <v>22.363800000000001</v>
      </c>
      <c r="J32" s="26">
        <v>33.9452</v>
      </c>
      <c r="K32" s="26">
        <v>10.498200000000001</v>
      </c>
      <c r="L32" s="26">
        <v>11.588100000000001</v>
      </c>
      <c r="M32" s="26">
        <v>0.25700000000000001</v>
      </c>
    </row>
    <row r="33" spans="1:13">
      <c r="A33" s="12" t="s">
        <v>68</v>
      </c>
      <c r="B33" s="6" t="s">
        <v>69</v>
      </c>
      <c r="C33" s="9">
        <v>3.6734</v>
      </c>
      <c r="D33" s="9">
        <v>0.272287</v>
      </c>
      <c r="E33" s="26">
        <v>0.35520000000000002</v>
      </c>
      <c r="F33" s="26">
        <v>1.8164</v>
      </c>
      <c r="G33" s="26">
        <v>0.24270000000000003</v>
      </c>
      <c r="H33" s="26">
        <v>2.1114999999999999</v>
      </c>
      <c r="I33" s="26">
        <v>18.213000000000001</v>
      </c>
      <c r="J33" s="26">
        <v>27.650700000000001</v>
      </c>
      <c r="K33" s="26">
        <v>8.5500000000000007</v>
      </c>
      <c r="L33" s="26">
        <v>9.4375</v>
      </c>
      <c r="M33" s="26">
        <v>0.20929</v>
      </c>
    </row>
    <row r="34" spans="1:13">
      <c r="A34" s="13" t="s">
        <v>9</v>
      </c>
      <c r="B34" s="6" t="s">
        <v>22</v>
      </c>
      <c r="C34" s="11">
        <v>0.77000077000077005</v>
      </c>
      <c r="D34" s="11">
        <v>1.2987</v>
      </c>
      <c r="E34" s="11">
        <v>1.6960999999999999</v>
      </c>
      <c r="F34" s="11">
        <v>8.6608000000000001</v>
      </c>
      <c r="G34" s="11">
        <v>1.1597999999999999</v>
      </c>
      <c r="H34" s="11">
        <v>10.071199999999999</v>
      </c>
      <c r="I34" s="11">
        <v>86.406800000000004</v>
      </c>
      <c r="J34" s="11">
        <v>130.29859999999999</v>
      </c>
      <c r="K34" s="11">
        <v>40.808399999999999</v>
      </c>
      <c r="L34" s="11">
        <v>44.948</v>
      </c>
      <c r="M34" s="25">
        <v>1</v>
      </c>
    </row>
    <row r="35" spans="1:13">
      <c r="A35" s="12" t="s">
        <v>70</v>
      </c>
      <c r="B35" s="6" t="s">
        <v>71</v>
      </c>
      <c r="C35" s="9">
        <v>22335</v>
      </c>
      <c r="D35" s="9">
        <v>4.4772778150884262E-5</v>
      </c>
      <c r="E35" s="26">
        <v>5.8489999999999997E-5</v>
      </c>
      <c r="F35" s="26">
        <v>2.9911000000000006E-4</v>
      </c>
      <c r="G35" s="26">
        <v>3.9959999999999997E-5</v>
      </c>
      <c r="H35" s="26">
        <v>3.4769999999999999E-4</v>
      </c>
      <c r="I35" s="26">
        <v>2.9992800000000004E-3</v>
      </c>
      <c r="J35" s="26">
        <v>4.5530000000000006E-3</v>
      </c>
      <c r="K35" s="26">
        <v>1.4079400000000001E-3</v>
      </c>
      <c r="L35" s="26">
        <v>1.554E-3</v>
      </c>
      <c r="M35" s="26">
        <v>3.4460000000000005E-5</v>
      </c>
    </row>
    <row r="36" spans="1:13">
      <c r="A36" s="12" t="s">
        <v>72</v>
      </c>
      <c r="B36" s="6" t="s">
        <v>73</v>
      </c>
      <c r="C36" s="9">
        <v>109.93</v>
      </c>
      <c r="D36" s="9">
        <v>9.1500000000000001E-3</v>
      </c>
      <c r="E36" s="26">
        <v>1.1940000000000001E-2</v>
      </c>
      <c r="F36" s="26">
        <v>6.1040000000000004E-2</v>
      </c>
      <c r="G36" s="26">
        <v>8.1600000000000006E-3</v>
      </c>
      <c r="H36" s="26">
        <v>7.1000000000000008E-2</v>
      </c>
      <c r="I36" s="26">
        <v>0.61199999999999999</v>
      </c>
      <c r="J36" s="26">
        <v>0.92376967160920576</v>
      </c>
      <c r="K36" s="26">
        <v>0.2873</v>
      </c>
      <c r="L36" s="26">
        <v>0.31709999999999999</v>
      </c>
      <c r="M36" s="26">
        <v>7.0330000000000002E-3</v>
      </c>
    </row>
    <row r="37" spans="1:13">
      <c r="A37" s="12" t="s">
        <v>74</v>
      </c>
      <c r="B37" s="6" t="s">
        <v>75</v>
      </c>
      <c r="C37" s="9">
        <v>0.37707000000000002</v>
      </c>
      <c r="D37" s="9">
        <v>2.6524500000000004</v>
      </c>
      <c r="E37" s="26">
        <v>3.46</v>
      </c>
      <c r="F37" s="26">
        <v>17.693999999999999</v>
      </c>
      <c r="G37" s="26">
        <v>2.3642000000000003</v>
      </c>
      <c r="H37" s="26">
        <v>20.569000000000003</v>
      </c>
      <c r="I37" s="26">
        <v>177.422</v>
      </c>
      <c r="J37" s="26">
        <v>269.35630000000003</v>
      </c>
      <c r="K37" s="26">
        <v>83.287000000000006</v>
      </c>
      <c r="L37" s="26">
        <v>91.933999999999997</v>
      </c>
      <c r="M37" s="26">
        <v>2.0388000000000002</v>
      </c>
    </row>
    <row r="38" spans="1:13">
      <c r="A38" s="12" t="s">
        <v>76</v>
      </c>
      <c r="B38" s="6" t="s">
        <v>77</v>
      </c>
      <c r="C38" s="9">
        <v>1.3641000000000001</v>
      </c>
      <c r="D38" s="9">
        <v>0.73362000000000005</v>
      </c>
      <c r="E38" s="26">
        <v>0.95700000000000007</v>
      </c>
      <c r="F38" s="26">
        <v>4.8939000000000004</v>
      </c>
      <c r="G38" s="26">
        <v>0.6539100000000001</v>
      </c>
      <c r="H38" s="26">
        <v>5.6890000000000001</v>
      </c>
      <c r="I38" s="26">
        <v>49.072000000000003</v>
      </c>
      <c r="J38" s="26">
        <v>74.444688805806024</v>
      </c>
      <c r="K38" s="26">
        <v>23.036000000000001</v>
      </c>
      <c r="L38" s="26">
        <v>25.40869437724507</v>
      </c>
      <c r="M38" s="26">
        <v>0.56390000000000007</v>
      </c>
    </row>
    <row r="39" spans="1:13">
      <c r="A39" s="12" t="s">
        <v>78</v>
      </c>
      <c r="B39" s="6" t="s">
        <v>79</v>
      </c>
      <c r="C39" s="9">
        <v>1.7432000000000001</v>
      </c>
      <c r="D39" s="9">
        <v>0.57369099999999995</v>
      </c>
      <c r="E39" s="26">
        <v>0.43988067921064711</v>
      </c>
      <c r="F39" s="26">
        <v>3.8270000000000004</v>
      </c>
      <c r="G39" s="26">
        <v>0.51136000000000004</v>
      </c>
      <c r="H39" s="26">
        <v>4.4485429095915556</v>
      </c>
      <c r="I39" s="26">
        <v>38.374000000000002</v>
      </c>
      <c r="J39" s="26">
        <v>58.258300000000006</v>
      </c>
      <c r="K39" s="26">
        <v>18.0139</v>
      </c>
      <c r="L39" s="26">
        <v>19.884</v>
      </c>
      <c r="M39" s="26">
        <v>0.44096000000000002</v>
      </c>
    </row>
    <row r="40" spans="1:13">
      <c r="A40" s="12" t="s">
        <v>80</v>
      </c>
      <c r="B40" s="6" t="s">
        <v>81</v>
      </c>
      <c r="C40" s="10">
        <v>2912.5</v>
      </c>
      <c r="D40" s="9">
        <v>3.436E-4</v>
      </c>
      <c r="E40" s="26">
        <v>4.4820000000000005E-4</v>
      </c>
      <c r="F40" s="26">
        <v>2.3E-3</v>
      </c>
      <c r="G40" s="26">
        <v>3.0620000000000002E-4</v>
      </c>
      <c r="H40" s="26">
        <v>2.6640000000000001E-3</v>
      </c>
      <c r="I40" s="26">
        <v>2.2981399999999999E-2</v>
      </c>
      <c r="J40" s="26">
        <v>3.4890000000000004E-2</v>
      </c>
      <c r="K40" s="26">
        <v>1.07881E-2</v>
      </c>
      <c r="L40" s="26">
        <v>1.1908100000000001E-2</v>
      </c>
      <c r="M40" s="26">
        <v>2.6410000000000002E-4</v>
      </c>
    </row>
    <row r="41" spans="1:13">
      <c r="A41" s="12" t="s">
        <v>82</v>
      </c>
      <c r="B41" s="6" t="s">
        <v>83</v>
      </c>
      <c r="C41" s="9">
        <v>8.8800000000000008</v>
      </c>
      <c r="D41" s="9">
        <v>0.11261000000000002</v>
      </c>
      <c r="E41" s="26">
        <v>0.1469</v>
      </c>
      <c r="F41" s="26">
        <v>0.75120000000000009</v>
      </c>
      <c r="G41" s="26">
        <v>0.1004</v>
      </c>
      <c r="H41" s="26">
        <v>0.87330000000000008</v>
      </c>
      <c r="I41" s="26">
        <v>7.5327000000000002</v>
      </c>
      <c r="J41" s="26">
        <v>11.4359</v>
      </c>
      <c r="K41" s="26">
        <v>3.5361000000000002</v>
      </c>
      <c r="L41" s="26">
        <v>3.9032</v>
      </c>
      <c r="M41" s="26">
        <v>8.660000000000001E-2</v>
      </c>
    </row>
    <row r="42" spans="1:13">
      <c r="A42" s="12" t="s">
        <v>84</v>
      </c>
      <c r="B42" s="6" t="s">
        <v>85</v>
      </c>
      <c r="C42" s="9">
        <v>1164.9000000000001</v>
      </c>
      <c r="D42" s="9">
        <v>8.5989999999999992E-4</v>
      </c>
      <c r="E42" s="26">
        <v>1.1217000000000002E-3</v>
      </c>
      <c r="F42" s="26">
        <v>5.7359999999999998E-3</v>
      </c>
      <c r="G42" s="26">
        <v>7.6648000000000005E-4</v>
      </c>
      <c r="H42" s="26">
        <v>6.6680000000000003E-3</v>
      </c>
      <c r="I42" s="26">
        <v>5.7520000000000002E-2</v>
      </c>
      <c r="J42" s="26">
        <v>8.7320000000000009E-2</v>
      </c>
      <c r="K42" s="26">
        <v>2.7000000000000003E-2</v>
      </c>
      <c r="L42" s="26">
        <v>2.98E-2</v>
      </c>
      <c r="M42" s="26">
        <v>6.6100000000000002E-4</v>
      </c>
    </row>
    <row r="43" spans="1:13">
      <c r="A43" s="12" t="s">
        <v>86</v>
      </c>
      <c r="B43" s="6" t="s">
        <v>87</v>
      </c>
      <c r="C43" s="9">
        <v>3.7553000000000001</v>
      </c>
      <c r="D43" s="9">
        <v>0.266432</v>
      </c>
      <c r="E43" s="26">
        <v>0.34755000000000003</v>
      </c>
      <c r="F43" s="26">
        <v>1.7773000000000001</v>
      </c>
      <c r="G43" s="26">
        <v>0.23750000000000002</v>
      </c>
      <c r="H43" s="26">
        <v>2.0661</v>
      </c>
      <c r="I43" s="26">
        <v>17.8217</v>
      </c>
      <c r="J43" s="26">
        <v>27.0562</v>
      </c>
      <c r="K43" s="26">
        <v>8.3659999999999997</v>
      </c>
      <c r="L43" s="26">
        <v>9.2345000000000006</v>
      </c>
      <c r="M43" s="26">
        <v>0.20479000000000003</v>
      </c>
    </row>
    <row r="44" spans="1:13">
      <c r="A44" s="12" t="s">
        <v>88</v>
      </c>
      <c r="B44" s="6" t="s">
        <v>89</v>
      </c>
      <c r="C44" s="9">
        <v>0.71010000000000006</v>
      </c>
      <c r="D44" s="9">
        <v>1.411233</v>
      </c>
      <c r="E44" s="26">
        <v>1.8409</v>
      </c>
      <c r="F44" s="26">
        <v>9.414200000000001</v>
      </c>
      <c r="G44" s="26">
        <v>1.2579</v>
      </c>
      <c r="H44" s="26">
        <v>10.944000000000001</v>
      </c>
      <c r="I44" s="26">
        <v>94.397000000000006</v>
      </c>
      <c r="J44" s="26">
        <v>143.3108</v>
      </c>
      <c r="K44" s="26">
        <v>44.313000000000002</v>
      </c>
      <c r="L44" s="26">
        <v>48.913000000000004</v>
      </c>
      <c r="M44" s="26">
        <v>1.0847</v>
      </c>
    </row>
    <row r="45" spans="1:13">
      <c r="A45" s="12" t="s">
        <v>90</v>
      </c>
      <c r="B45" s="6" t="s">
        <v>91</v>
      </c>
      <c r="C45" s="9">
        <v>101.4</v>
      </c>
      <c r="D45" s="9">
        <v>9.8809999999999992E-3</v>
      </c>
      <c r="E45" s="26">
        <v>1.2889930000000001E-2</v>
      </c>
      <c r="F45" s="26">
        <v>6.59E-2</v>
      </c>
      <c r="G45" s="26">
        <v>8.8077499999999996E-3</v>
      </c>
      <c r="H45" s="26">
        <v>7.6630000000000004E-2</v>
      </c>
      <c r="I45" s="26">
        <v>0.66100000000000003</v>
      </c>
      <c r="J45" s="26">
        <v>1.00346</v>
      </c>
      <c r="K45" s="26">
        <v>0.31030000000000002</v>
      </c>
      <c r="L45" s="26">
        <v>0.34250000000000003</v>
      </c>
      <c r="M45" s="26">
        <v>7.5950000000000011E-3</v>
      </c>
    </row>
    <row r="46" spans="1:13">
      <c r="A46" s="12" t="s">
        <v>92</v>
      </c>
      <c r="B46" s="6" t="s">
        <v>93</v>
      </c>
      <c r="C46" s="9">
        <v>0.30150000000000005</v>
      </c>
      <c r="D46" s="9">
        <v>3.3184</v>
      </c>
      <c r="E46" s="26">
        <v>4.3287000000000004</v>
      </c>
      <c r="F46" s="26">
        <v>22.136700000000001</v>
      </c>
      <c r="G46" s="26">
        <v>2.9578000000000002</v>
      </c>
      <c r="H46" s="26">
        <v>25.7332</v>
      </c>
      <c r="I46" s="26">
        <v>221.96800000000002</v>
      </c>
      <c r="J46" s="26">
        <v>336.91720000000004</v>
      </c>
      <c r="K46" s="26">
        <v>104.2</v>
      </c>
      <c r="L46" s="26">
        <v>115.02</v>
      </c>
      <c r="M46" s="26">
        <v>2.5507</v>
      </c>
    </row>
    <row r="47" spans="1:13">
      <c r="A47" s="12" t="s">
        <v>94</v>
      </c>
      <c r="B47" s="6" t="s">
        <v>95</v>
      </c>
      <c r="C47" s="9">
        <v>7.9950000000000001</v>
      </c>
      <c r="D47" s="9">
        <v>0.125329</v>
      </c>
      <c r="E47" s="26">
        <v>0.16349</v>
      </c>
      <c r="F47" s="26">
        <v>0.83610000000000007</v>
      </c>
      <c r="G47" s="26">
        <v>0.11171</v>
      </c>
      <c r="H47" s="26">
        <v>0.9719000000000001</v>
      </c>
      <c r="I47" s="26">
        <v>8.3800000000000008</v>
      </c>
      <c r="J47" s="26">
        <v>12.701688555347092</v>
      </c>
      <c r="K47" s="26">
        <v>3.9274546591619766</v>
      </c>
      <c r="L47" s="26">
        <v>4.3439000000000005</v>
      </c>
      <c r="M47" s="26">
        <v>9.6300000000000011E-2</v>
      </c>
    </row>
    <row r="48" spans="1:13">
      <c r="A48" s="12" t="s">
        <v>96</v>
      </c>
      <c r="B48" s="6" t="s">
        <v>97</v>
      </c>
      <c r="C48" s="9">
        <v>9.7680000000000007</v>
      </c>
      <c r="D48" s="9">
        <v>0.10318899999999999</v>
      </c>
      <c r="E48" s="26">
        <v>0.1346</v>
      </c>
      <c r="F48" s="26">
        <v>0.68840000000000001</v>
      </c>
      <c r="G48" s="26">
        <v>9.1980000000000006E-2</v>
      </c>
      <c r="H48" s="26">
        <v>0.80020000000000002</v>
      </c>
      <c r="I48" s="26">
        <v>6.9023000000000003</v>
      </c>
      <c r="J48" s="26">
        <v>10.476700000000001</v>
      </c>
      <c r="K48" s="26">
        <v>3.2401</v>
      </c>
      <c r="L48" s="26">
        <v>3.5765000000000002</v>
      </c>
      <c r="M48" s="26">
        <v>7.9310000000000005E-2</v>
      </c>
    </row>
    <row r="49" spans="1:13">
      <c r="A49" s="12" t="s">
        <v>98</v>
      </c>
      <c r="B49" s="6" t="s">
        <v>99</v>
      </c>
      <c r="C49" s="9">
        <v>1250</v>
      </c>
      <c r="D49" s="9">
        <v>8.0000000000000004E-4</v>
      </c>
      <c r="E49" s="26">
        <v>1.0402E-3</v>
      </c>
      <c r="F49" s="26">
        <v>5.3027821939586649E-3</v>
      </c>
      <c r="G49" s="26">
        <v>7.1080000000000004E-4</v>
      </c>
      <c r="H49" s="26">
        <v>6.1643084260731328E-3</v>
      </c>
      <c r="I49" s="26">
        <v>5.33E-2</v>
      </c>
      <c r="J49" s="26">
        <v>8.098000000000001E-2</v>
      </c>
      <c r="K49" s="26">
        <v>2.496025437201908E-2</v>
      </c>
      <c r="L49" s="26">
        <v>2.7640000000000001E-2</v>
      </c>
      <c r="M49" s="26">
        <v>1.0344992050874404E-3</v>
      </c>
    </row>
    <row r="50" spans="1:13">
      <c r="A50" s="12" t="s">
        <v>100</v>
      </c>
      <c r="B50" s="6" t="s">
        <v>101</v>
      </c>
      <c r="C50" s="9">
        <v>0.38505000000000006</v>
      </c>
      <c r="D50" s="9">
        <v>2.5976700000000004</v>
      </c>
      <c r="E50" s="26">
        <v>3.3886000000000003</v>
      </c>
      <c r="F50" s="26">
        <v>17.329000000000001</v>
      </c>
      <c r="G50" s="26">
        <v>2.3153999999999999</v>
      </c>
      <c r="H50" s="26">
        <v>20.144000000000002</v>
      </c>
      <c r="I50" s="26">
        <v>173.75800000000001</v>
      </c>
      <c r="J50" s="26">
        <v>263.79364000000004</v>
      </c>
      <c r="K50" s="26">
        <v>81.567000000000007</v>
      </c>
      <c r="L50" s="26">
        <v>90.034999999999997</v>
      </c>
      <c r="M50" s="26">
        <v>1.9967000000000001</v>
      </c>
    </row>
    <row r="51" spans="1:13">
      <c r="A51" s="12" t="s">
        <v>102</v>
      </c>
      <c r="B51" s="6" t="s">
        <v>103</v>
      </c>
      <c r="C51" s="9">
        <v>3.6417000000000002</v>
      </c>
      <c r="D51" s="9">
        <v>0.27462700000000001</v>
      </c>
      <c r="E51" s="26">
        <v>0.35820000000000002</v>
      </c>
      <c r="F51" s="26">
        <v>1.8320000000000001</v>
      </c>
      <c r="G51" s="26">
        <v>0.24480000000000002</v>
      </c>
      <c r="H51" s="26">
        <v>2.1297000000000001</v>
      </c>
      <c r="I51" s="26">
        <v>18.37</v>
      </c>
      <c r="J51" s="26">
        <v>27.888000000000002</v>
      </c>
      <c r="K51" s="26">
        <v>8.6233000000000004</v>
      </c>
      <c r="L51" s="26">
        <v>9.5186000000000011</v>
      </c>
      <c r="M51" s="26">
        <v>0.21110000000000001</v>
      </c>
    </row>
    <row r="52" spans="1:13">
      <c r="A52" s="12" t="s">
        <v>104</v>
      </c>
      <c r="B52" s="6" t="s">
        <v>105</v>
      </c>
      <c r="C52" s="9">
        <v>3.9688000000000003</v>
      </c>
      <c r="D52" s="9">
        <v>0.25230000000000002</v>
      </c>
      <c r="E52" s="26">
        <v>0.19320701471477525</v>
      </c>
      <c r="F52" s="26">
        <v>1.6830000000000001</v>
      </c>
      <c r="G52" s="26">
        <v>0.22490000000000002</v>
      </c>
      <c r="H52" s="26">
        <v>1.9565000000000001</v>
      </c>
      <c r="I52" s="26">
        <v>16.876100000000001</v>
      </c>
      <c r="J52" s="26">
        <v>25.615600000000001</v>
      </c>
      <c r="K52" s="26">
        <v>7.9221000000000004</v>
      </c>
      <c r="L52" s="26">
        <v>8.7331183229187666</v>
      </c>
      <c r="M52" s="26">
        <v>0.19390000000000002</v>
      </c>
    </row>
    <row r="53" spans="1:13">
      <c r="A53" s="12" t="s">
        <v>106</v>
      </c>
      <c r="B53" s="6" t="s">
        <v>107</v>
      </c>
      <c r="C53" s="9">
        <v>3.7555000000000001</v>
      </c>
      <c r="D53" s="9">
        <v>0.266347</v>
      </c>
      <c r="E53" s="26">
        <v>0.34740000000000004</v>
      </c>
      <c r="F53" s="26">
        <v>1.7768000000000002</v>
      </c>
      <c r="G53" s="26">
        <v>0.2374</v>
      </c>
      <c r="H53" s="26">
        <v>2.0653999999999999</v>
      </c>
      <c r="I53" s="26">
        <v>17.815999999999999</v>
      </c>
      <c r="J53" s="26">
        <v>27.05</v>
      </c>
      <c r="K53" s="26">
        <v>8.3633000000000006</v>
      </c>
      <c r="L53" s="26">
        <v>9.2316000000000003</v>
      </c>
      <c r="M53" s="26">
        <v>0.20472000000000001</v>
      </c>
    </row>
    <row r="54" spans="1:13">
      <c r="A54" s="12" t="s">
        <v>108</v>
      </c>
      <c r="B54" s="6" t="s">
        <v>109</v>
      </c>
      <c r="C54" s="27">
        <v>2185</v>
      </c>
      <c r="D54" s="26">
        <v>4.5979999999999995E-4</v>
      </c>
      <c r="E54" s="26">
        <v>3.5093821510297484E-4</v>
      </c>
      <c r="F54" s="26">
        <v>3.0670000000000003E-3</v>
      </c>
      <c r="G54" s="26">
        <v>4.0000000000000002E-4</v>
      </c>
      <c r="H54" s="26">
        <v>3.5650000000000005E-3</v>
      </c>
      <c r="I54" s="26">
        <v>3.0800000000000001E-2</v>
      </c>
      <c r="J54" s="26">
        <v>4.6475972540045762E-2</v>
      </c>
      <c r="K54" s="26">
        <v>1.44368E-2</v>
      </c>
      <c r="L54" s="26">
        <v>1.5940000000000003E-2</v>
      </c>
      <c r="M54" s="26">
        <v>4.0000000000000002E-4</v>
      </c>
    </row>
    <row r="55" spans="1:13">
      <c r="A55" s="12" t="s">
        <v>110</v>
      </c>
      <c r="B55" s="6" t="s">
        <v>111</v>
      </c>
      <c r="C55" s="26">
        <v>2.2015000000000002</v>
      </c>
      <c r="D55" s="26">
        <v>0.45461000000000001</v>
      </c>
      <c r="E55" s="26">
        <v>0.3483079718373836</v>
      </c>
      <c r="F55" s="26">
        <v>3.0301612536906655</v>
      </c>
      <c r="G55" s="26">
        <v>0.40490000000000004</v>
      </c>
      <c r="H55" s="26">
        <v>3.5224619577560752</v>
      </c>
      <c r="I55" s="26">
        <v>30.408700000000003</v>
      </c>
      <c r="J55" s="26">
        <v>46.1248</v>
      </c>
      <c r="K55" s="26">
        <v>14.263002498296615</v>
      </c>
      <c r="L55" s="26">
        <v>15.7567</v>
      </c>
      <c r="M55" s="26">
        <v>0.34940000000000004</v>
      </c>
    </row>
    <row r="56" spans="1:13">
      <c r="A56" s="12" t="s">
        <v>112</v>
      </c>
      <c r="B56" s="6" t="s">
        <v>113</v>
      </c>
      <c r="C56" s="26">
        <v>25.950000000000003</v>
      </c>
      <c r="D56" s="26">
        <v>3.8684999999999997E-2</v>
      </c>
      <c r="E56" s="26">
        <v>2.9549132947976876E-2</v>
      </c>
      <c r="F56" s="26">
        <v>0.2570674373795761</v>
      </c>
      <c r="G56" s="26">
        <v>3.4481000000000005E-2</v>
      </c>
      <c r="H56" s="26">
        <v>0.29998800000000003</v>
      </c>
      <c r="I56" s="26">
        <v>2.5876000000000001</v>
      </c>
      <c r="J56" s="26">
        <v>3.9284300000000001</v>
      </c>
      <c r="K56" s="26">
        <v>1.2100192678227359</v>
      </c>
      <c r="L56" s="26">
        <v>1.3408</v>
      </c>
      <c r="M56" s="26">
        <v>2.9735000000000001E-2</v>
      </c>
    </row>
    <row r="57" spans="1:13">
      <c r="A57" s="12" t="s">
        <v>114</v>
      </c>
      <c r="B57" s="6" t="s">
        <v>115</v>
      </c>
      <c r="C57" s="26">
        <v>250.25</v>
      </c>
      <c r="D57" s="26">
        <v>4.0010000000000002E-3</v>
      </c>
      <c r="E57" s="26">
        <v>3.0641358641358644E-3</v>
      </c>
      <c r="F57" s="26">
        <v>2.6690000000000002E-2</v>
      </c>
      <c r="G57" s="26">
        <v>3.5661E-3</v>
      </c>
      <c r="H57" s="26">
        <v>3.1030000000000002E-2</v>
      </c>
      <c r="I57" s="26">
        <v>0.2676</v>
      </c>
      <c r="J57" s="26">
        <v>0.40629999999999999</v>
      </c>
      <c r="K57" s="26">
        <v>0.12560000000000002</v>
      </c>
      <c r="L57" s="26">
        <v>0.13870000000000002</v>
      </c>
      <c r="M57" s="26">
        <v>3.075E-3</v>
      </c>
    </row>
    <row r="59" spans="1:13">
      <c r="A59" s="7" t="s">
        <v>116</v>
      </c>
      <c r="B59" s="1"/>
      <c r="C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2" t="s">
        <v>117</v>
      </c>
      <c r="B60" s="1"/>
      <c r="C60" s="1"/>
      <c r="E60" s="1"/>
      <c r="F60" s="1"/>
      <c r="G60" s="1"/>
      <c r="H60" s="1"/>
      <c r="I60" s="1"/>
      <c r="J60" s="1"/>
      <c r="K60" s="1"/>
      <c r="L60" s="1"/>
      <c r="M6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21" sqref="B21"/>
    </sheetView>
  </sheetViews>
  <sheetFormatPr defaultRowHeight="15"/>
  <cols>
    <col min="1" max="1" width="51.7109375" style="1" bestFit="1" customWidth="1"/>
    <col min="2" max="2" width="35.28515625" style="1" customWidth="1"/>
    <col min="3" max="16384" width="9.140625" style="1"/>
  </cols>
  <sheetData>
    <row r="1" spans="1:2">
      <c r="A1" s="18" t="s">
        <v>119</v>
      </c>
      <c r="B1" s="18" t="s">
        <v>120</v>
      </c>
    </row>
    <row r="2" spans="1:2" ht="15.75" thickBot="1">
      <c r="A2" s="19" t="s">
        <v>150</v>
      </c>
      <c r="B2" s="20" t="s">
        <v>121</v>
      </c>
    </row>
    <row r="3" spans="1:2" ht="15.75" thickBot="1">
      <c r="A3" s="19" t="s">
        <v>52</v>
      </c>
      <c r="B3" s="20" t="s">
        <v>122</v>
      </c>
    </row>
    <row r="4" spans="1:2" ht="15.75" thickBot="1">
      <c r="A4" s="19" t="s">
        <v>123</v>
      </c>
      <c r="B4" s="20" t="s">
        <v>124</v>
      </c>
    </row>
    <row r="5" spans="1:2" ht="15.75" thickBot="1">
      <c r="A5" s="19" t="s">
        <v>6</v>
      </c>
      <c r="B5" s="20" t="s">
        <v>125</v>
      </c>
    </row>
    <row r="6" spans="1:2" ht="15.75" thickBot="1">
      <c r="A6" s="19" t="s">
        <v>126</v>
      </c>
      <c r="B6" s="20" t="s">
        <v>127</v>
      </c>
    </row>
    <row r="7" spans="1:2" ht="15.75" thickBot="1">
      <c r="A7" s="19" t="s">
        <v>4</v>
      </c>
      <c r="B7" s="20" t="s">
        <v>128</v>
      </c>
    </row>
    <row r="8" spans="1:2" ht="15.75" thickBot="1">
      <c r="A8" s="19" t="s">
        <v>129</v>
      </c>
      <c r="B8" s="20" t="s">
        <v>130</v>
      </c>
    </row>
    <row r="9" spans="1:2" ht="15.75" thickBot="1">
      <c r="A9" s="21" t="s">
        <v>7</v>
      </c>
      <c r="B9" s="22" t="s">
        <v>131</v>
      </c>
    </row>
    <row r="10" spans="1:2" ht="15.75" thickBot="1">
      <c r="A10" s="19" t="s">
        <v>132</v>
      </c>
      <c r="B10" s="20" t="s">
        <v>133</v>
      </c>
    </row>
    <row r="11" spans="1:2" ht="15.75" thickBot="1">
      <c r="A11" s="19" t="s">
        <v>134</v>
      </c>
      <c r="B11" s="20" t="s">
        <v>135</v>
      </c>
    </row>
    <row r="12" spans="1:2" ht="15.75" thickBot="1">
      <c r="A12" s="19" t="s">
        <v>136</v>
      </c>
      <c r="B12" s="20" t="s">
        <v>137</v>
      </c>
    </row>
    <row r="13" spans="1:2" ht="15.75" thickBot="1">
      <c r="A13" s="19" t="s">
        <v>138</v>
      </c>
      <c r="B13" s="20" t="s">
        <v>139</v>
      </c>
    </row>
    <row r="14" spans="1:2" ht="15.75" thickBot="1">
      <c r="A14" s="19" t="s">
        <v>140</v>
      </c>
      <c r="B14" s="20" t="s">
        <v>141</v>
      </c>
    </row>
    <row r="15" spans="1:2" ht="15.75" thickBot="1">
      <c r="A15" s="19" t="s">
        <v>142</v>
      </c>
      <c r="B15" s="20" t="s">
        <v>151</v>
      </c>
    </row>
    <row r="16" spans="1:2" ht="15.75" thickBot="1">
      <c r="A16" s="19" t="s">
        <v>5</v>
      </c>
      <c r="B16" s="20" t="s">
        <v>143</v>
      </c>
    </row>
    <row r="17" spans="1:2" ht="15.75" thickBot="1">
      <c r="A17" s="19" t="s">
        <v>144</v>
      </c>
      <c r="B17" s="20" t="s">
        <v>143</v>
      </c>
    </row>
    <row r="18" spans="1:2" ht="15.75" thickBot="1">
      <c r="A18" s="19" t="s">
        <v>145</v>
      </c>
      <c r="B18" s="20" t="s">
        <v>143</v>
      </c>
    </row>
    <row r="19" spans="1:2" ht="15.75" thickBot="1">
      <c r="A19" s="19" t="s">
        <v>8</v>
      </c>
      <c r="B19" s="20" t="s">
        <v>128</v>
      </c>
    </row>
    <row r="20" spans="1:2" ht="15.75" thickBot="1">
      <c r="A20" s="19" t="s">
        <v>146</v>
      </c>
      <c r="B20" s="20" t="s">
        <v>147</v>
      </c>
    </row>
    <row r="21" spans="1:2" ht="15.75" thickBot="1">
      <c r="A21" s="19" t="s">
        <v>153</v>
      </c>
      <c r="B21" s="20" t="s">
        <v>152</v>
      </c>
    </row>
    <row r="22" spans="1:2" ht="15.75" thickBot="1">
      <c r="A22" s="23" t="s">
        <v>148</v>
      </c>
      <c r="B22" s="24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D9C410E3A2A74090E9A9C73A2C5F0D" ma:contentTypeVersion="2" ma:contentTypeDescription="Create a new document." ma:contentTypeScope="" ma:versionID="83096255f8217a5f192df5f75e05184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496577A-8016-43D1-B7FE-E55BCC672504}"/>
</file>

<file path=customXml/itemProps2.xml><?xml version="1.0" encoding="utf-8"?>
<ds:datastoreItem xmlns:ds="http://schemas.openxmlformats.org/officeDocument/2006/customXml" ds:itemID="{039C6E03-137D-4299-B325-2D8C24BEC717}"/>
</file>

<file path=customXml/itemProps3.xml><?xml version="1.0" encoding="utf-8"?>
<ds:datastoreItem xmlns:ds="http://schemas.openxmlformats.org/officeDocument/2006/customXml" ds:itemID="{EAA5E37F-D7FB-40D3-AA45-2E49B69DBFEA}"/>
</file>

<file path=customXml/itemProps4.xml><?xml version="1.0" encoding="utf-8"?>
<ds:datastoreItem xmlns:ds="http://schemas.openxmlformats.org/officeDocument/2006/customXml" ds:itemID="{00AA0846-7754-4629-AC3E-DA84CD6A1A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 Oct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roe03Oct.xlsx</dc:title>
  <dc:creator>WULI2</dc:creator>
  <cp:lastModifiedBy>ZHUCA</cp:lastModifiedBy>
  <dcterms:created xsi:type="dcterms:W3CDTF">2016-06-22T07:20:27Z</dcterms:created>
  <dcterms:modified xsi:type="dcterms:W3CDTF">2016-10-03T02:09:09Z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0x01010087D9C410E3A2A74090E9A9C73A2C5F0D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xd_Signature">
    <vt:bool>false</vt:bool>
  </property>
  <property fmtid="{D5CDD505-2E9C-101B-9397-08002B2CF9AE}" pid="9" name="Order">
    <vt:r8>29000</vt:r8>
  </property>
</Properties>
</file>